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3"/>
  </bookViews>
  <sheets>
    <sheet name="на 01.06.2018" sheetId="1" r:id="rId1"/>
    <sheet name="на 01.01.2019" sheetId="2" r:id="rId2"/>
    <sheet name="на 01.06.2019г." sheetId="3" r:id="rId3"/>
    <sheet name="01.09.2021" sheetId="4" r:id="rId4"/>
  </sheets>
  <definedNames>
    <definedName name="_xlnm.Print_Area" localSheetId="3">'01.09.2021'!$A$1:$AB$50</definedName>
    <definedName name="_xlnm.Print_Area" localSheetId="1">'на 01.01.2019'!$A$1:$AF$50</definedName>
    <definedName name="_xlnm.Print_Area" localSheetId="0">'на 01.06.2018'!$A$1:$AF$50</definedName>
    <definedName name="_xlnm.Print_Area" localSheetId="2">'на 01.06.2019г.'!$A$1:$AF$50</definedName>
  </definedNames>
  <calcPr fullCalcOnLoad="1"/>
</workbook>
</file>

<file path=xl/sharedStrings.xml><?xml version="1.0" encoding="utf-8"?>
<sst xmlns="http://schemas.openxmlformats.org/spreadsheetml/2006/main" count="347" uniqueCount="86">
  <si>
    <t>ГКП Герасимовка Богатовский</t>
  </si>
  <si>
    <t>Ильичевка</t>
  </si>
  <si>
    <t xml:space="preserve"> Патровка</t>
  </si>
  <si>
    <t>Шариповка</t>
  </si>
  <si>
    <t>Всего по Алекс р-ну</t>
  </si>
  <si>
    <t>Всего по Нефт р-ну</t>
  </si>
  <si>
    <t>Всего по Борск р-ну</t>
  </si>
  <si>
    <t>Итого по округу</t>
  </si>
  <si>
    <t>д/с Солнышко</t>
  </si>
  <si>
    <t xml:space="preserve">д/с Светлячок </t>
  </si>
  <si>
    <t xml:space="preserve">д/с Буратино </t>
  </si>
  <si>
    <t>д/с п.Первокоммунарский</t>
  </si>
  <si>
    <t>д/с с. Летниково</t>
  </si>
  <si>
    <t>д/с с.С-Ивановка</t>
  </si>
  <si>
    <t>д/с Сказка</t>
  </si>
  <si>
    <t xml:space="preserve">д/с Петушок </t>
  </si>
  <si>
    <t>д/с Дельфин</t>
  </si>
  <si>
    <t>д/с Чайка</t>
  </si>
  <si>
    <t>д/с с. Бариновка</t>
  </si>
  <si>
    <t>д/с с. Богдановка</t>
  </si>
  <si>
    <t>д/с с. Дмитриевка</t>
  </si>
  <si>
    <t>д/с с.Кулешовка</t>
  </si>
  <si>
    <t>д/с с. Зуевка</t>
  </si>
  <si>
    <t>д/с с. Покровка</t>
  </si>
  <si>
    <t>д/с с. Семеновка</t>
  </si>
  <si>
    <t>д/с Колокольчик</t>
  </si>
  <si>
    <t xml:space="preserve">д/с с. Благодаровка </t>
  </si>
  <si>
    <t xml:space="preserve">д/с с. Подгорное </t>
  </si>
  <si>
    <t xml:space="preserve">д/с с. Усманка </t>
  </si>
  <si>
    <t xml:space="preserve">д/с с. Таволжанка </t>
  </si>
  <si>
    <t>д/с с.С.Таволжанка</t>
  </si>
  <si>
    <t>д/с п. Новоборский</t>
  </si>
  <si>
    <t>д/с с. Б-Алдаркино</t>
  </si>
  <si>
    <t>д/с с. Алексеевка</t>
  </si>
  <si>
    <t xml:space="preserve">д/с с. Петровка </t>
  </si>
  <si>
    <t xml:space="preserve">д/с .с. Подсолнечное </t>
  </si>
  <si>
    <t xml:space="preserve">д/с с. Языково </t>
  </si>
  <si>
    <t>д/с с. Коноваловка</t>
  </si>
  <si>
    <t>д/с с. Долматовка</t>
  </si>
  <si>
    <t>д/с п.Новый Кутулук</t>
  </si>
  <si>
    <t>д/с с. Гвардейцы</t>
  </si>
  <si>
    <t>д/с с. Заплавное</t>
  </si>
  <si>
    <t>из них обучены  (36 час.)</t>
  </si>
  <si>
    <t>из них обучены ( 72 час.)</t>
  </si>
  <si>
    <t>Учителя-логопеды</t>
  </si>
  <si>
    <t>Педагоги-психологи</t>
  </si>
  <si>
    <t xml:space="preserve">численность логопедов в ДОУ </t>
  </si>
  <si>
    <t xml:space="preserve">численность педагогов-психологов в ДОУ </t>
  </si>
  <si>
    <t>Старшие воспитатели</t>
  </si>
  <si>
    <t xml:space="preserve">численность старших воспитателей в ДОУ </t>
  </si>
  <si>
    <t>Воспитатели</t>
  </si>
  <si>
    <t>из них обучены (72 час.)</t>
  </si>
  <si>
    <t>численность 
воспитателей в группах компенсирующей, комбинированной  направленности</t>
  </si>
  <si>
    <t xml:space="preserve"> общая численность воспитателей в ДОУ </t>
  </si>
  <si>
    <t>Общая численность педагогических работников, обученных по ОВЗ
 (не менее 36 час.)</t>
  </si>
  <si>
    <r>
      <t>Воспитатели групп компенсирующей и комбинированной направленности (</t>
    </r>
    <r>
      <rPr>
        <b/>
        <sz val="10"/>
        <color indexed="10"/>
        <rFont val="Arial"/>
        <family val="2"/>
      </rPr>
      <t xml:space="preserve"> для бывших юр. лиц)</t>
    </r>
  </si>
  <si>
    <t>Заведующие</t>
  </si>
  <si>
    <t>обучены 
не менее 36 час.</t>
  </si>
  <si>
    <t>обучены 
не менее 72 час.</t>
  </si>
  <si>
    <t xml:space="preserve">* Внешние и внутренние совместители ( логопеды, психологи, дефектологи)не указываются! </t>
  </si>
  <si>
    <t>**Если педагог обучен и 36 час.  и 72 час. показываем его 1 раз в 72 час.!!!</t>
  </si>
  <si>
    <t>Учителя- дефектологи</t>
  </si>
  <si>
    <t>Инструкторы 
по физической 
культуре</t>
  </si>
  <si>
    <t>численность
 муз. руководителей в ДОУ</t>
  </si>
  <si>
    <t>численность 
инструкторов по физ. культуре</t>
  </si>
  <si>
    <t>Музыкальный
 руководитель</t>
  </si>
  <si>
    <t>Доля педагогических работников, обученных по ОВЗ</t>
  </si>
  <si>
    <t>Внутренняя
 проверка</t>
  </si>
  <si>
    <t xml:space="preserve">Общая численность педагогических работников по 85К на  01.01.2018 </t>
  </si>
  <si>
    <t>1 воспитатель  совмещает должность дефектолога, также обучен 72 час.</t>
  </si>
  <si>
    <t xml:space="preserve">Старший воспитатель выполняет функции дефектолога. </t>
  </si>
  <si>
    <t>2 муз 
руководит (внешние совместит.) по 72 часа</t>
  </si>
  <si>
    <t>Общая численность педагогичсеких работников на 01.06.2018г.</t>
  </si>
  <si>
    <t>Обученность педагогических и административных работников  по ОВЗ на 01.06.2018г.</t>
  </si>
  <si>
    <t>запланировано обучение на 2018-2019 уч.год.</t>
  </si>
  <si>
    <t>Обученность педагогических и административных работников  по ОВЗ на 01.01.2019г. ( за последних три года!)</t>
  </si>
  <si>
    <t>Общая численность педагогичсеких работников на 01.01.2019г.</t>
  </si>
  <si>
    <t xml:space="preserve">Общая численность педагогических работников по 85К на  01.01.2019 </t>
  </si>
  <si>
    <t>Обученность педагогических и административных работников  по ОВЗ на 01.06.2019г. ( за последних три года!)</t>
  </si>
  <si>
    <t>Общая численность педагогичсеких работников 
на 
01.06.
2019г.</t>
  </si>
  <si>
    <t>Обученность педагогических и административных работников  прошедших курсы повышения квалификации по актуальным вопросам дошкольного образования за последние 3 года  на 01.12.2021г. (2019-2020, 2020-2021, 2021-2022 учебные года)</t>
  </si>
  <si>
    <t>Общая численность педагогических работников по 85К на  01.01.2020</t>
  </si>
  <si>
    <t>д/с Умка</t>
  </si>
  <si>
    <t>Общая численность педагогичсеких работников 
на 
01.12.
2021г.</t>
  </si>
  <si>
    <t>Доля педагогических работников, обученных по актуальным вопросам ДО не менее 72 час.</t>
  </si>
  <si>
    <t xml:space="preserve">* Внешние и внутренние совместители не указываются!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</si>
</sst>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  <numFmt numFmtId="189" formatCode="#,##0.00&quot; &quot;[$€-407];[Red]&quot;-&quot;#,##0.00&quot; &quot;[$€-407]"/>
    <numFmt numFmtId="190" formatCode="0.0%"/>
    <numFmt numFmtId="191" formatCode="0.0"/>
  </numFmts>
  <fonts count="80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8" fillId="0" borderId="0">
      <alignment/>
      <protection/>
    </xf>
    <xf numFmtId="188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0" borderId="0">
      <alignment/>
      <protection/>
    </xf>
    <xf numFmtId="189" fontId="56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33" borderId="0" xfId="0" applyFill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wrapText="1"/>
    </xf>
    <xf numFmtId="0" fontId="10" fillId="38" borderId="14" xfId="0" applyFont="1" applyFill="1" applyBorder="1" applyAlignment="1">
      <alignment horizontal="center" wrapText="1"/>
    </xf>
    <xf numFmtId="0" fontId="3" fillId="14" borderId="15" xfId="0" applyFont="1" applyFill="1" applyBorder="1" applyAlignment="1">
      <alignment horizontal="left" wrapText="1"/>
    </xf>
    <xf numFmtId="0" fontId="4" fillId="14" borderId="14" xfId="0" applyFont="1" applyFill="1" applyBorder="1" applyAlignment="1">
      <alignment horizontal="left" wrapText="1"/>
    </xf>
    <xf numFmtId="0" fontId="3" fillId="14" borderId="14" xfId="0" applyFont="1" applyFill="1" applyBorder="1" applyAlignment="1">
      <alignment horizontal="left" wrapText="1"/>
    </xf>
    <xf numFmtId="0" fontId="10" fillId="14" borderId="14" xfId="0" applyFont="1" applyFill="1" applyBorder="1" applyAlignment="1">
      <alignment wrapText="1"/>
    </xf>
    <xf numFmtId="1" fontId="2" fillId="21" borderId="14" xfId="0" applyNumberFormat="1" applyFont="1" applyFill="1" applyBorder="1" applyAlignment="1">
      <alignment wrapText="1"/>
    </xf>
    <xf numFmtId="1" fontId="0" fillId="12" borderId="14" xfId="0" applyNumberFormat="1" applyFont="1" applyFill="1" applyBorder="1" applyAlignment="1">
      <alignment horizontal="center"/>
    </xf>
    <xf numFmtId="0" fontId="2" fillId="21" borderId="14" xfId="0" applyFont="1" applyFill="1" applyBorder="1" applyAlignment="1">
      <alignment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vertical="center" wrapText="1"/>
    </xf>
    <xf numFmtId="0" fontId="15" fillId="40" borderId="13" xfId="0" applyFont="1" applyFill="1" applyBorder="1" applyAlignment="1">
      <alignment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2" fillId="37" borderId="14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wrapText="1"/>
    </xf>
    <xf numFmtId="1" fontId="0" fillId="34" borderId="13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wrapText="1"/>
    </xf>
    <xf numFmtId="1" fontId="0" fillId="36" borderId="13" xfId="0" applyNumberFormat="1" applyFon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/>
    </xf>
    <xf numFmtId="1" fontId="0" fillId="41" borderId="14" xfId="0" applyNumberForma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 vertical="center"/>
    </xf>
    <xf numFmtId="1" fontId="0" fillId="40" borderId="13" xfId="0" applyNumberFormat="1" applyFill="1" applyBorder="1" applyAlignment="1">
      <alignment horizontal="center" vertical="center"/>
    </xf>
    <xf numFmtId="1" fontId="0" fillId="12" borderId="14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 vertical="center"/>
    </xf>
    <xf numFmtId="1" fontId="0" fillId="41" borderId="14" xfId="0" applyNumberFormat="1" applyFill="1" applyBorder="1" applyAlignment="1">
      <alignment horizontal="center" vertical="center"/>
    </xf>
    <xf numFmtId="1" fontId="14" fillId="37" borderId="18" xfId="0" applyNumberFormat="1" applyFont="1" applyFill="1" applyBorder="1" applyAlignment="1">
      <alignment horizontal="center" vertical="center" wrapText="1"/>
    </xf>
    <xf numFmtId="0" fontId="2" fillId="21" borderId="19" xfId="0" applyFont="1" applyFill="1" applyBorder="1" applyAlignment="1">
      <alignment wrapText="1"/>
    </xf>
    <xf numFmtId="1" fontId="10" fillId="38" borderId="13" xfId="0" applyNumberFormat="1" applyFont="1" applyFill="1" applyBorder="1" applyAlignment="1">
      <alignment horizontal="center" vertical="center" wrapText="1"/>
    </xf>
    <xf numFmtId="1" fontId="21" fillId="39" borderId="13" xfId="0" applyNumberFormat="1" applyFont="1" applyFill="1" applyBorder="1" applyAlignment="1">
      <alignment horizontal="center" vertical="center"/>
    </xf>
    <xf numFmtId="1" fontId="21" fillId="40" borderId="13" xfId="0" applyNumberFormat="1" applyFont="1" applyFill="1" applyBorder="1" applyAlignment="1">
      <alignment horizontal="center" vertical="center"/>
    </xf>
    <xf numFmtId="1" fontId="12" fillId="37" borderId="13" xfId="0" applyNumberFormat="1" applyFont="1" applyFill="1" applyBorder="1" applyAlignment="1">
      <alignment horizontal="center" wrapText="1"/>
    </xf>
    <xf numFmtId="190" fontId="10" fillId="33" borderId="18" xfId="0" applyNumberFormat="1" applyFont="1" applyFill="1" applyBorder="1" applyAlignment="1">
      <alignment horizontal="center" wrapText="1"/>
    </xf>
    <xf numFmtId="190" fontId="10" fillId="33" borderId="14" xfId="0" applyNumberFormat="1" applyFont="1" applyFill="1" applyBorder="1" applyAlignment="1">
      <alignment horizontal="center" vertical="center" wrapText="1"/>
    </xf>
    <xf numFmtId="1" fontId="10" fillId="14" borderId="14" xfId="0" applyNumberFormat="1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wrapText="1"/>
    </xf>
    <xf numFmtId="190" fontId="10" fillId="14" borderId="14" xfId="0" applyNumberFormat="1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horizontal="center" vertical="center" wrapText="1"/>
    </xf>
    <xf numFmtId="1" fontId="0" fillId="35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8" borderId="14" xfId="0" applyFont="1" applyFill="1" applyBorder="1" applyAlignment="1">
      <alignment horizontal="center" vertical="center" wrapText="1"/>
    </xf>
    <xf numFmtId="1" fontId="21" fillId="40" borderId="14" xfId="0" applyNumberFormat="1" applyFont="1" applyFill="1" applyBorder="1" applyAlignment="1">
      <alignment horizontal="center" vertical="center"/>
    </xf>
    <xf numFmtId="1" fontId="0" fillId="40" borderId="14" xfId="0" applyNumberForma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wrapText="1"/>
    </xf>
    <xf numFmtId="0" fontId="13" fillId="24" borderId="18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75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7" fillId="21" borderId="14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1" fontId="10" fillId="24" borderId="14" xfId="0" applyNumberFormat="1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wrapText="1"/>
    </xf>
    <xf numFmtId="1" fontId="0" fillId="42" borderId="13" xfId="0" applyNumberFormat="1" applyFill="1" applyBorder="1" applyAlignment="1">
      <alignment/>
    </xf>
    <xf numFmtId="0" fontId="0" fillId="42" borderId="0" xfId="0" applyFill="1" applyAlignment="1">
      <alignment/>
    </xf>
    <xf numFmtId="1" fontId="0" fillId="42" borderId="13" xfId="0" applyNumberFormat="1" applyFill="1" applyBorder="1" applyAlignment="1">
      <alignment horizontal="center"/>
    </xf>
    <xf numFmtId="1" fontId="52" fillId="39" borderId="13" xfId="59" applyNumberFormat="1" applyFill="1" applyBorder="1" applyAlignment="1">
      <alignment horizontal="center" vertical="center"/>
      <protection/>
    </xf>
    <xf numFmtId="1" fontId="52" fillId="39" borderId="13" xfId="59" applyNumberFormat="1" applyFont="1" applyFill="1" applyBorder="1" applyAlignment="1">
      <alignment horizontal="center" vertical="center"/>
      <protection/>
    </xf>
    <xf numFmtId="190" fontId="10" fillId="38" borderId="18" xfId="0" applyNumberFormat="1" applyFont="1" applyFill="1" applyBorder="1" applyAlignment="1">
      <alignment horizontal="center" wrapText="1"/>
    </xf>
    <xf numFmtId="0" fontId="0" fillId="43" borderId="0" xfId="0" applyFont="1" applyFill="1" applyAlignment="1">
      <alignment wrapText="1"/>
    </xf>
    <xf numFmtId="0" fontId="10" fillId="14" borderId="13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76" fillId="36" borderId="13" xfId="59" applyNumberFormat="1" applyFont="1" applyFill="1" applyBorder="1" applyAlignment="1">
      <alignment horizontal="center" vertical="center"/>
      <protection/>
    </xf>
    <xf numFmtId="1" fontId="21" fillId="36" borderId="13" xfId="0" applyNumberFormat="1" applyFont="1" applyFill="1" applyBorder="1" applyAlignment="1">
      <alignment horizontal="center" vertical="center"/>
    </xf>
    <xf numFmtId="1" fontId="21" fillId="12" borderId="14" xfId="0" applyNumberFormat="1" applyFont="1" applyFill="1" applyBorder="1" applyAlignment="1">
      <alignment horizontal="center" vertical="center"/>
    </xf>
    <xf numFmtId="1" fontId="21" fillId="35" borderId="18" xfId="0" applyNumberFormat="1" applyFont="1" applyFill="1" applyBorder="1" applyAlignment="1">
      <alignment horizontal="center" vertical="center"/>
    </xf>
    <xf numFmtId="1" fontId="21" fillId="35" borderId="13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 horizontal="center" vertic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41" borderId="13" xfId="0" applyNumberFormat="1" applyFont="1" applyFill="1" applyBorder="1" applyAlignment="1">
      <alignment horizontal="center" vertical="center"/>
    </xf>
    <xf numFmtId="1" fontId="52" fillId="41" borderId="13" xfId="59" applyNumberFormat="1" applyFont="1" applyFill="1" applyBorder="1" applyAlignment="1">
      <alignment horizontal="center" vertical="center"/>
      <protection/>
    </xf>
    <xf numFmtId="1" fontId="52" fillId="41" borderId="14" xfId="59" applyNumberFormat="1" applyFont="1" applyFill="1" applyBorder="1" applyAlignment="1">
      <alignment horizontal="center" vertical="center"/>
      <protection/>
    </xf>
    <xf numFmtId="1" fontId="52" fillId="42" borderId="13" xfId="59" applyNumberFormat="1" applyFont="1" applyFill="1" applyBorder="1" applyAlignment="1">
      <alignment horizontal="center" vertical="center"/>
      <protection/>
    </xf>
    <xf numFmtId="1" fontId="77" fillId="36" borderId="13" xfId="59" applyNumberFormat="1" applyFont="1" applyFill="1" applyBorder="1" applyAlignment="1">
      <alignment horizontal="center" vertical="center"/>
      <protection/>
    </xf>
    <xf numFmtId="1" fontId="0" fillId="35" borderId="13" xfId="0" applyNumberFormat="1" applyFont="1" applyFill="1" applyBorder="1" applyAlignment="1">
      <alignment horizontal="center" vertical="center"/>
    </xf>
    <xf numFmtId="1" fontId="52" fillId="41" borderId="13" xfId="59" applyNumberFormat="1" applyFill="1" applyBorder="1" applyAlignment="1">
      <alignment horizontal="center" vertical="center"/>
      <protection/>
    </xf>
    <xf numFmtId="1" fontId="52" fillId="41" borderId="14" xfId="59" applyNumberFormat="1" applyFill="1" applyBorder="1" applyAlignment="1">
      <alignment horizontal="center" vertical="center"/>
      <protection/>
    </xf>
    <xf numFmtId="1" fontId="52" fillId="42" borderId="13" xfId="59" applyNumberFormat="1" applyFill="1" applyBorder="1" applyAlignment="1">
      <alignment horizontal="center" vertical="center"/>
      <protection/>
    </xf>
    <xf numFmtId="1" fontId="14" fillId="37" borderId="13" xfId="0" applyNumberFormat="1" applyFont="1" applyFill="1" applyBorder="1" applyAlignment="1">
      <alignment horizontal="center" vertical="center" wrapText="1"/>
    </xf>
    <xf numFmtId="1" fontId="21" fillId="36" borderId="20" xfId="59" applyNumberFormat="1" applyFont="1" applyFill="1" applyBorder="1" applyAlignment="1">
      <alignment horizontal="center" vertical="center"/>
      <protection/>
    </xf>
    <xf numFmtId="1" fontId="21" fillId="41" borderId="14" xfId="0" applyNumberFormat="1" applyFont="1" applyFill="1" applyBorder="1" applyAlignment="1">
      <alignment horizontal="center" vertical="center"/>
    </xf>
    <xf numFmtId="1" fontId="21" fillId="42" borderId="13" xfId="0" applyNumberFormat="1" applyFont="1" applyFill="1" applyBorder="1" applyAlignment="1">
      <alignment horizontal="center" vertical="center"/>
    </xf>
    <xf numFmtId="1" fontId="23" fillId="14" borderId="16" xfId="0" applyNumberFormat="1" applyFont="1" applyFill="1" applyBorder="1" applyAlignment="1">
      <alignment horizontal="center" wrapText="1"/>
    </xf>
    <xf numFmtId="0" fontId="24" fillId="14" borderId="14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1" fontId="23" fillId="14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wrapText="1"/>
    </xf>
    <xf numFmtId="0" fontId="22" fillId="14" borderId="13" xfId="0" applyFont="1" applyFill="1" applyBorder="1" applyAlignment="1">
      <alignment horizontal="center" wrapText="1"/>
    </xf>
    <xf numFmtId="0" fontId="22" fillId="14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22" fillId="33" borderId="14" xfId="0" applyFont="1" applyFill="1" applyBorder="1" applyAlignment="1">
      <alignment horizontal="center" wrapText="1"/>
    </xf>
    <xf numFmtId="1" fontId="22" fillId="33" borderId="14" xfId="0" applyNumberFormat="1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10" fillId="14" borderId="14" xfId="0" applyFont="1" applyFill="1" applyBorder="1" applyAlignment="1">
      <alignment horizontal="center" vertical="center" wrapText="1"/>
    </xf>
    <xf numFmtId="190" fontId="10" fillId="14" borderId="18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wrapText="1"/>
    </xf>
    <xf numFmtId="1" fontId="25" fillId="37" borderId="18" xfId="0" applyNumberFormat="1" applyFont="1" applyFill="1" applyBorder="1" applyAlignment="1">
      <alignment horizontal="center" vertical="center" wrapText="1"/>
    </xf>
    <xf numFmtId="1" fontId="25" fillId="37" borderId="13" xfId="0" applyNumberFormat="1" applyFont="1" applyFill="1" applyBorder="1" applyAlignment="1">
      <alignment horizontal="center" vertical="center" wrapText="1"/>
    </xf>
    <xf numFmtId="1" fontId="0" fillId="36" borderId="20" xfId="59" applyNumberFormat="1" applyFont="1" applyFill="1" applyBorder="1" applyAlignment="1">
      <alignment horizontal="center" vertical="center"/>
      <protection/>
    </xf>
    <xf numFmtId="1" fontId="0" fillId="41" borderId="13" xfId="0" applyNumberFormat="1" applyFont="1" applyFill="1" applyBorder="1" applyAlignment="1">
      <alignment horizontal="center" vertical="center"/>
    </xf>
    <xf numFmtId="1" fontId="0" fillId="41" borderId="14" xfId="0" applyNumberFormat="1" applyFont="1" applyFill="1" applyBorder="1" applyAlignment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1" fontId="0" fillId="39" borderId="13" xfId="0" applyNumberFormat="1" applyFont="1" applyFill="1" applyBorder="1" applyAlignment="1">
      <alignment horizontal="center" vertical="center"/>
    </xf>
    <xf numFmtId="1" fontId="0" fillId="40" borderId="13" xfId="0" applyNumberFormat="1" applyFont="1" applyFill="1" applyBorder="1" applyAlignment="1">
      <alignment horizontal="center" vertical="center"/>
    </xf>
    <xf numFmtId="1" fontId="0" fillId="40" borderId="14" xfId="0" applyNumberFormat="1" applyFont="1" applyFill="1" applyBorder="1" applyAlignment="1">
      <alignment horizontal="center" vertical="center"/>
    </xf>
    <xf numFmtId="1" fontId="78" fillId="41" borderId="13" xfId="59" applyNumberFormat="1" applyFont="1" applyFill="1" applyBorder="1" applyAlignment="1">
      <alignment horizontal="center" vertical="center"/>
      <protection/>
    </xf>
    <xf numFmtId="1" fontId="78" fillId="41" borderId="14" xfId="59" applyNumberFormat="1" applyFont="1" applyFill="1" applyBorder="1" applyAlignment="1">
      <alignment horizontal="center" vertical="center"/>
      <protection/>
    </xf>
    <xf numFmtId="1" fontId="78" fillId="42" borderId="13" xfId="59" applyNumberFormat="1" applyFont="1" applyFill="1" applyBorder="1" applyAlignment="1">
      <alignment horizontal="center" vertical="center"/>
      <protection/>
    </xf>
    <xf numFmtId="1" fontId="78" fillId="39" borderId="13" xfId="59" applyNumberFormat="1" applyFont="1" applyFill="1" applyBorder="1" applyAlignment="1">
      <alignment horizontal="center" vertical="center"/>
      <protection/>
    </xf>
    <xf numFmtId="1" fontId="26" fillId="37" borderId="14" xfId="0" applyNumberFormat="1" applyFont="1" applyFill="1" applyBorder="1" applyAlignment="1">
      <alignment horizontal="center" vertical="center" wrapText="1"/>
    </xf>
    <xf numFmtId="1" fontId="26" fillId="37" borderId="13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wrapText="1"/>
    </xf>
    <xf numFmtId="190" fontId="10" fillId="38" borderId="14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top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9" fillId="44" borderId="18" xfId="0" applyFont="1" applyFill="1" applyBorder="1" applyAlignment="1">
      <alignment horizontal="center" wrapText="1"/>
    </xf>
    <xf numFmtId="0" fontId="19" fillId="44" borderId="2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28">
      <selection activeCell="J11" sqref="J11"/>
    </sheetView>
  </sheetViews>
  <sheetFormatPr defaultColWidth="9.140625" defaultRowHeight="12.75"/>
  <cols>
    <col min="1" max="1" width="15.8515625" style="10" customWidth="1"/>
    <col min="2" max="2" width="11.140625" style="10" customWidth="1"/>
    <col min="3" max="3" width="12.140625" style="137" customWidth="1"/>
    <col min="4" max="4" width="11.140625" style="91" customWidth="1"/>
    <col min="5" max="5" width="9.28125" style="9" customWidth="1"/>
    <col min="6" max="6" width="7.7109375" style="9" customWidth="1"/>
    <col min="7" max="7" width="6.7109375" style="9" customWidth="1"/>
    <col min="8" max="8" width="7.00390625" style="9" customWidth="1"/>
    <col min="9" max="9" width="7.8515625" style="6" customWidth="1"/>
    <col min="10" max="10" width="6.28125" style="6" customWidth="1"/>
    <col min="11" max="11" width="6.00390625" style="6" customWidth="1"/>
    <col min="12" max="12" width="8.28125" style="0" customWidth="1"/>
    <col min="13" max="13" width="6.140625" style="6" customWidth="1"/>
    <col min="14" max="14" width="6.00390625" style="0" customWidth="1"/>
    <col min="15" max="15" width="7.28125" style="6" customWidth="1"/>
    <col min="16" max="16" width="6.140625" style="6" customWidth="1"/>
    <col min="17" max="17" width="5.8515625" style="6" customWidth="1"/>
    <col min="18" max="18" width="7.7109375" style="6" customWidth="1"/>
    <col min="19" max="19" width="6.00390625" style="0" customWidth="1"/>
    <col min="20" max="20" width="5.8515625" style="6" customWidth="1"/>
    <col min="21" max="21" width="13.00390625" style="6" customWidth="1"/>
    <col min="22" max="22" width="6.140625" style="0" customWidth="1"/>
    <col min="23" max="23" width="6.42187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13.421875" style="6" customWidth="1"/>
    <col min="33" max="33" width="19.28125" style="0" customWidth="1"/>
  </cols>
  <sheetData>
    <row r="1" spans="1:31" ht="18.75" customHeight="1">
      <c r="A1" s="185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2" ht="75.75" customHeight="1">
      <c r="A2" s="187"/>
      <c r="B2" s="183" t="s">
        <v>68</v>
      </c>
      <c r="C2" s="181" t="s">
        <v>72</v>
      </c>
      <c r="D2" s="189" t="s">
        <v>54</v>
      </c>
      <c r="E2" s="191" t="s">
        <v>66</v>
      </c>
      <c r="F2" s="193" t="s">
        <v>48</v>
      </c>
      <c r="G2" s="193"/>
      <c r="H2" s="193"/>
      <c r="I2" s="194" t="s">
        <v>44</v>
      </c>
      <c r="J2" s="194"/>
      <c r="K2" s="194"/>
      <c r="L2" s="166" t="s">
        <v>45</v>
      </c>
      <c r="M2" s="166"/>
      <c r="N2" s="166"/>
      <c r="O2" s="167" t="s">
        <v>61</v>
      </c>
      <c r="P2" s="168"/>
      <c r="Q2" s="169"/>
      <c r="R2" s="170" t="s">
        <v>50</v>
      </c>
      <c r="S2" s="171"/>
      <c r="T2" s="171"/>
      <c r="U2" s="172" t="s">
        <v>55</v>
      </c>
      <c r="V2" s="173"/>
      <c r="W2" s="174"/>
      <c r="X2" s="175" t="s">
        <v>56</v>
      </c>
      <c r="Y2" s="175"/>
      <c r="Z2" s="176" t="s">
        <v>65</v>
      </c>
      <c r="AA2" s="177"/>
      <c r="AB2" s="177"/>
      <c r="AC2" s="178" t="s">
        <v>62</v>
      </c>
      <c r="AD2" s="179"/>
      <c r="AE2" s="180"/>
      <c r="AF2" s="93" t="s">
        <v>67</v>
      </c>
    </row>
    <row r="3" spans="1:32" ht="92.25" customHeight="1">
      <c r="A3" s="188"/>
      <c r="B3" s="184"/>
      <c r="C3" s="182"/>
      <c r="D3" s="190"/>
      <c r="E3" s="192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14</v>
      </c>
      <c r="C4" s="134">
        <v>14</v>
      </c>
      <c r="D4" s="84">
        <v>10</v>
      </c>
      <c r="E4" s="71">
        <f aca="true" t="shared" si="0" ref="E4:E13">D4/C4</f>
        <v>0.7142857142857143</v>
      </c>
      <c r="F4" s="45">
        <v>0</v>
      </c>
      <c r="G4" s="45">
        <v>0</v>
      </c>
      <c r="H4" s="45">
        <v>0</v>
      </c>
      <c r="I4" s="46">
        <v>1</v>
      </c>
      <c r="J4" s="46">
        <v>0</v>
      </c>
      <c r="K4" s="46">
        <v>1</v>
      </c>
      <c r="L4" s="38">
        <v>0</v>
      </c>
      <c r="M4" s="38">
        <v>0</v>
      </c>
      <c r="N4" s="38">
        <v>0</v>
      </c>
      <c r="O4" s="76">
        <v>0</v>
      </c>
      <c r="P4" s="76">
        <v>0</v>
      </c>
      <c r="Q4" s="76">
        <v>0</v>
      </c>
      <c r="R4" s="47">
        <v>12</v>
      </c>
      <c r="S4" s="47">
        <v>0</v>
      </c>
      <c r="T4" s="48">
        <v>9</v>
      </c>
      <c r="U4" s="56">
        <v>4</v>
      </c>
      <c r="V4" s="56">
        <v>0</v>
      </c>
      <c r="W4" s="57">
        <v>4</v>
      </c>
      <c r="X4" s="96">
        <v>0</v>
      </c>
      <c r="Y4" s="96">
        <v>1</v>
      </c>
      <c r="Z4" s="58">
        <v>0</v>
      </c>
      <c r="AA4" s="58">
        <v>0</v>
      </c>
      <c r="AB4" s="58">
        <v>0</v>
      </c>
      <c r="AC4" s="59">
        <v>1</v>
      </c>
      <c r="AD4" s="59">
        <v>0</v>
      </c>
      <c r="AE4" s="80">
        <v>0</v>
      </c>
      <c r="AF4" s="81">
        <f>F4+I4+L4+O4+R4+Z4+AC4</f>
        <v>14</v>
      </c>
      <c r="AG4" s="102" t="s">
        <v>71</v>
      </c>
    </row>
    <row r="5" spans="1:33" ht="15.75" customHeight="1">
      <c r="A5" s="51" t="s">
        <v>9</v>
      </c>
      <c r="B5" s="44">
        <v>14</v>
      </c>
      <c r="C5" s="134">
        <v>15</v>
      </c>
      <c r="D5" s="94">
        <v>14</v>
      </c>
      <c r="E5" s="71">
        <f t="shared" si="0"/>
        <v>0.9333333333333333</v>
      </c>
      <c r="F5" s="45">
        <v>1</v>
      </c>
      <c r="G5" s="45">
        <v>0</v>
      </c>
      <c r="H5" s="45">
        <v>1</v>
      </c>
      <c r="I5" s="46">
        <v>1</v>
      </c>
      <c r="J5" s="46">
        <v>0</v>
      </c>
      <c r="K5" s="46">
        <v>1</v>
      </c>
      <c r="L5" s="38">
        <v>1</v>
      </c>
      <c r="M5" s="38">
        <v>0</v>
      </c>
      <c r="N5" s="38">
        <v>1</v>
      </c>
      <c r="O5" s="76">
        <v>0</v>
      </c>
      <c r="P5" s="76">
        <v>0</v>
      </c>
      <c r="Q5" s="76">
        <v>0</v>
      </c>
      <c r="R5" s="47">
        <v>10</v>
      </c>
      <c r="S5" s="47">
        <v>2</v>
      </c>
      <c r="T5" s="48">
        <v>7</v>
      </c>
      <c r="U5" s="56">
        <v>3</v>
      </c>
      <c r="V5" s="56">
        <v>0</v>
      </c>
      <c r="W5" s="57">
        <v>3</v>
      </c>
      <c r="X5" s="98">
        <v>0</v>
      </c>
      <c r="Y5" s="98">
        <v>1</v>
      </c>
      <c r="Z5" s="58">
        <v>1</v>
      </c>
      <c r="AA5" s="58">
        <v>0</v>
      </c>
      <c r="AB5" s="58">
        <v>1</v>
      </c>
      <c r="AC5" s="59">
        <v>1</v>
      </c>
      <c r="AD5" s="59">
        <v>0</v>
      </c>
      <c r="AE5" s="80">
        <v>1</v>
      </c>
      <c r="AF5" s="81">
        <v>15</v>
      </c>
      <c r="AG5" s="2" t="s">
        <v>69</v>
      </c>
    </row>
    <row r="6" spans="1:32" ht="15.75" customHeight="1">
      <c r="A6" s="39" t="s">
        <v>10</v>
      </c>
      <c r="B6" s="44">
        <v>5</v>
      </c>
      <c r="C6" s="134">
        <v>5</v>
      </c>
      <c r="D6" s="84">
        <v>5</v>
      </c>
      <c r="E6" s="71">
        <f t="shared" si="0"/>
        <v>1</v>
      </c>
      <c r="F6" s="45">
        <v>1</v>
      </c>
      <c r="G6" s="45">
        <v>0</v>
      </c>
      <c r="H6" s="45">
        <v>1</v>
      </c>
      <c r="I6" s="46">
        <v>1</v>
      </c>
      <c r="J6" s="46">
        <v>0</v>
      </c>
      <c r="K6" s="46">
        <v>1</v>
      </c>
      <c r="L6" s="38">
        <v>0</v>
      </c>
      <c r="M6" s="38">
        <v>0</v>
      </c>
      <c r="N6" s="38">
        <v>0</v>
      </c>
      <c r="O6" s="76">
        <v>0</v>
      </c>
      <c r="P6" s="76">
        <v>0</v>
      </c>
      <c r="Q6" s="76">
        <v>0</v>
      </c>
      <c r="R6" s="47">
        <v>3</v>
      </c>
      <c r="S6" s="47">
        <v>0</v>
      </c>
      <c r="T6" s="48">
        <v>3</v>
      </c>
      <c r="U6" s="56">
        <v>1</v>
      </c>
      <c r="V6" s="56">
        <v>0</v>
      </c>
      <c r="W6" s="57">
        <v>1</v>
      </c>
      <c r="X6" s="106">
        <v>0</v>
      </c>
      <c r="Y6" s="106">
        <v>0</v>
      </c>
      <c r="Z6" s="58">
        <v>0</v>
      </c>
      <c r="AA6" s="58">
        <v>0</v>
      </c>
      <c r="AB6" s="58">
        <v>0</v>
      </c>
      <c r="AC6" s="59">
        <v>0</v>
      </c>
      <c r="AD6" s="59">
        <v>0</v>
      </c>
      <c r="AE6" s="80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>
        <v>1</v>
      </c>
      <c r="D7" s="84">
        <v>0</v>
      </c>
      <c r="E7" s="71">
        <f t="shared" si="0"/>
        <v>0</v>
      </c>
      <c r="F7" s="45">
        <v>0</v>
      </c>
      <c r="G7" s="45">
        <v>0</v>
      </c>
      <c r="H7" s="45">
        <v>0</v>
      </c>
      <c r="I7" s="46">
        <v>0</v>
      </c>
      <c r="J7" s="46">
        <v>0</v>
      </c>
      <c r="K7" s="46">
        <v>0</v>
      </c>
      <c r="L7" s="38">
        <v>0</v>
      </c>
      <c r="M7" s="38">
        <v>0</v>
      </c>
      <c r="N7" s="38">
        <v>0</v>
      </c>
      <c r="O7" s="76">
        <v>0</v>
      </c>
      <c r="P7" s="76">
        <v>0</v>
      </c>
      <c r="Q7" s="76">
        <v>0</v>
      </c>
      <c r="R7" s="47">
        <v>1</v>
      </c>
      <c r="S7" s="47">
        <v>0</v>
      </c>
      <c r="T7" s="48">
        <v>0</v>
      </c>
      <c r="U7" s="56">
        <v>0</v>
      </c>
      <c r="V7" s="56">
        <v>0</v>
      </c>
      <c r="W7" s="57">
        <v>0</v>
      </c>
      <c r="X7" s="106">
        <v>0</v>
      </c>
      <c r="Y7" s="106">
        <v>0</v>
      </c>
      <c r="Z7" s="58">
        <v>0</v>
      </c>
      <c r="AA7" s="58">
        <v>0</v>
      </c>
      <c r="AB7" s="58">
        <v>0</v>
      </c>
      <c r="AC7" s="59">
        <v>0</v>
      </c>
      <c r="AD7" s="59">
        <v>0</v>
      </c>
      <c r="AE7" s="80">
        <v>0</v>
      </c>
      <c r="AF7" s="81">
        <f t="shared" si="1"/>
        <v>1</v>
      </c>
    </row>
    <row r="8" spans="1:33" ht="16.5" customHeight="1">
      <c r="A8" s="39" t="s">
        <v>12</v>
      </c>
      <c r="B8" s="44">
        <v>2</v>
      </c>
      <c r="C8" s="134">
        <v>2</v>
      </c>
      <c r="D8" s="84">
        <v>0</v>
      </c>
      <c r="E8" s="71">
        <f t="shared" si="0"/>
        <v>0</v>
      </c>
      <c r="F8" s="45">
        <v>0</v>
      </c>
      <c r="G8" s="45">
        <v>0</v>
      </c>
      <c r="H8" s="45">
        <v>0</v>
      </c>
      <c r="I8" s="46">
        <v>0</v>
      </c>
      <c r="J8" s="46">
        <v>0</v>
      </c>
      <c r="K8" s="46">
        <v>0</v>
      </c>
      <c r="L8" s="38">
        <v>0</v>
      </c>
      <c r="M8" s="38">
        <v>0</v>
      </c>
      <c r="N8" s="38">
        <v>0</v>
      </c>
      <c r="O8" s="76">
        <v>0</v>
      </c>
      <c r="P8" s="76">
        <v>0</v>
      </c>
      <c r="Q8" s="76">
        <v>0</v>
      </c>
      <c r="R8" s="47">
        <v>2</v>
      </c>
      <c r="S8" s="47">
        <v>0</v>
      </c>
      <c r="T8" s="48">
        <v>0</v>
      </c>
      <c r="U8" s="56">
        <v>0</v>
      </c>
      <c r="V8" s="56">
        <v>0</v>
      </c>
      <c r="W8" s="57">
        <v>0</v>
      </c>
      <c r="X8" s="106">
        <v>0</v>
      </c>
      <c r="Y8" s="106">
        <v>0</v>
      </c>
      <c r="Z8" s="58">
        <v>0</v>
      </c>
      <c r="AA8" s="58">
        <v>0</v>
      </c>
      <c r="AB8" s="58">
        <v>0</v>
      </c>
      <c r="AC8" s="59">
        <v>0</v>
      </c>
      <c r="AD8" s="59">
        <v>0</v>
      </c>
      <c r="AE8" s="80">
        <v>0</v>
      </c>
      <c r="AF8" s="81">
        <f t="shared" si="1"/>
        <v>2</v>
      </c>
      <c r="AG8" t="s">
        <v>74</v>
      </c>
    </row>
    <row r="9" spans="1:32" ht="22.5" customHeight="1">
      <c r="A9" s="39" t="s">
        <v>0</v>
      </c>
      <c r="B9" s="44">
        <v>1</v>
      </c>
      <c r="C9" s="134">
        <v>1</v>
      </c>
      <c r="D9" s="84">
        <v>1</v>
      </c>
      <c r="E9" s="71">
        <f t="shared" si="0"/>
        <v>1</v>
      </c>
      <c r="F9" s="45">
        <v>0</v>
      </c>
      <c r="G9" s="45">
        <v>0</v>
      </c>
      <c r="H9" s="45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62">
        <v>0</v>
      </c>
      <c r="V9" s="62">
        <v>0</v>
      </c>
      <c r="W9" s="63">
        <v>0</v>
      </c>
      <c r="X9" s="106">
        <v>0</v>
      </c>
      <c r="Y9" s="106">
        <v>0</v>
      </c>
      <c r="Z9" s="58">
        <v>0</v>
      </c>
      <c r="AA9" s="58">
        <v>0</v>
      </c>
      <c r="AB9" s="58">
        <v>0</v>
      </c>
      <c r="AC9" s="59">
        <v>0</v>
      </c>
      <c r="AD9" s="59">
        <v>0</v>
      </c>
      <c r="AE9" s="80">
        <v>0</v>
      </c>
      <c r="AF9" s="81">
        <f t="shared" si="1"/>
        <v>1</v>
      </c>
    </row>
    <row r="10" spans="1:32" ht="15">
      <c r="A10" s="51" t="s">
        <v>1</v>
      </c>
      <c r="B10" s="44">
        <v>1</v>
      </c>
      <c r="C10" s="134">
        <v>1</v>
      </c>
      <c r="D10" s="84">
        <v>1</v>
      </c>
      <c r="E10" s="71">
        <f t="shared" si="0"/>
        <v>1</v>
      </c>
      <c r="F10" s="45">
        <v>0</v>
      </c>
      <c r="G10" s="45">
        <v>0</v>
      </c>
      <c r="H10" s="45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62">
        <v>0</v>
      </c>
      <c r="V10" s="62">
        <v>0</v>
      </c>
      <c r="W10" s="63">
        <v>0</v>
      </c>
      <c r="X10" s="106">
        <v>0</v>
      </c>
      <c r="Y10" s="106">
        <v>0</v>
      </c>
      <c r="Z10" s="58">
        <v>0</v>
      </c>
      <c r="AA10" s="58">
        <v>0</v>
      </c>
      <c r="AB10" s="58">
        <v>0</v>
      </c>
      <c r="AC10" s="59">
        <v>0</v>
      </c>
      <c r="AD10" s="59">
        <v>0</v>
      </c>
      <c r="AE10" s="80">
        <v>0</v>
      </c>
      <c r="AF10" s="81">
        <f t="shared" si="1"/>
        <v>1</v>
      </c>
    </row>
    <row r="11" spans="1:32" ht="15">
      <c r="A11" s="39" t="s">
        <v>2</v>
      </c>
      <c r="B11" s="44">
        <v>1</v>
      </c>
      <c r="C11" s="134">
        <v>1</v>
      </c>
      <c r="D11" s="84">
        <v>1</v>
      </c>
      <c r="E11" s="71">
        <f t="shared" si="0"/>
        <v>1</v>
      </c>
      <c r="F11" s="45">
        <v>0</v>
      </c>
      <c r="G11" s="45">
        <v>0</v>
      </c>
      <c r="H11" s="45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62">
        <v>0</v>
      </c>
      <c r="V11" s="62">
        <v>0</v>
      </c>
      <c r="W11" s="63">
        <v>0</v>
      </c>
      <c r="X11" s="106">
        <v>0</v>
      </c>
      <c r="Y11" s="106">
        <v>0</v>
      </c>
      <c r="Z11" s="58">
        <v>0</v>
      </c>
      <c r="AA11" s="58">
        <v>0</v>
      </c>
      <c r="AB11" s="58">
        <v>0</v>
      </c>
      <c r="AC11" s="59">
        <v>0</v>
      </c>
      <c r="AD11" s="59">
        <v>0</v>
      </c>
      <c r="AE11" s="80">
        <v>0</v>
      </c>
      <c r="AF11" s="81">
        <f t="shared" si="1"/>
        <v>1</v>
      </c>
    </row>
    <row r="12" spans="1:32" ht="15">
      <c r="A12" s="39" t="s">
        <v>3</v>
      </c>
      <c r="B12" s="44">
        <v>0</v>
      </c>
      <c r="C12" s="134">
        <v>0</v>
      </c>
      <c r="D12" s="84">
        <v>0</v>
      </c>
      <c r="E12" s="71">
        <v>0</v>
      </c>
      <c r="F12" s="45">
        <v>0</v>
      </c>
      <c r="G12" s="45">
        <v>0</v>
      </c>
      <c r="H12" s="45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62">
        <v>0</v>
      </c>
      <c r="V12" s="62">
        <v>0</v>
      </c>
      <c r="W12" s="63">
        <v>0</v>
      </c>
      <c r="X12" s="106">
        <v>0</v>
      </c>
      <c r="Y12" s="106">
        <v>0</v>
      </c>
      <c r="Z12" s="58">
        <v>0</v>
      </c>
      <c r="AA12" s="58">
        <v>0</v>
      </c>
      <c r="AB12" s="58">
        <v>0</v>
      </c>
      <c r="AC12" s="59">
        <v>0</v>
      </c>
      <c r="AD12" s="59">
        <v>0</v>
      </c>
      <c r="AE12" s="80">
        <v>0</v>
      </c>
      <c r="AF12" s="81">
        <v>0</v>
      </c>
    </row>
    <row r="13" spans="1:32" ht="15">
      <c r="A13" s="54" t="s">
        <v>13</v>
      </c>
      <c r="B13" s="44">
        <v>2</v>
      </c>
      <c r="C13" s="134">
        <v>2</v>
      </c>
      <c r="D13" s="84">
        <v>2</v>
      </c>
      <c r="E13" s="71">
        <f t="shared" si="0"/>
        <v>1</v>
      </c>
      <c r="F13" s="45">
        <v>0</v>
      </c>
      <c r="G13" s="45">
        <v>0</v>
      </c>
      <c r="H13" s="45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62">
        <v>0</v>
      </c>
      <c r="V13" s="62">
        <v>0</v>
      </c>
      <c r="W13" s="63">
        <v>0</v>
      </c>
      <c r="X13" s="106">
        <v>0</v>
      </c>
      <c r="Y13" s="106">
        <v>0</v>
      </c>
      <c r="Z13" s="58">
        <v>0</v>
      </c>
      <c r="AA13" s="58">
        <v>0</v>
      </c>
      <c r="AB13" s="58">
        <v>0</v>
      </c>
      <c r="AC13" s="59">
        <v>0</v>
      </c>
      <c r="AD13" s="59">
        <v>0</v>
      </c>
      <c r="AE13" s="80">
        <v>0</v>
      </c>
      <c r="AF13" s="81">
        <f t="shared" si="1"/>
        <v>2</v>
      </c>
    </row>
    <row r="14" spans="1:32" ht="15" customHeight="1">
      <c r="A14" s="33" t="s">
        <v>4</v>
      </c>
      <c r="B14" s="127">
        <f>SUM(B4:B13)</f>
        <v>41</v>
      </c>
      <c r="C14" s="132">
        <f>SUM(C4:C13)</f>
        <v>42</v>
      </c>
      <c r="D14" s="103">
        <f>SUM(D4:D13)</f>
        <v>34</v>
      </c>
      <c r="E14" s="74">
        <f aca="true" t="shared" si="2" ref="E14:E47">D14/C14</f>
        <v>0.8095238095238095</v>
      </c>
      <c r="F14" s="30">
        <f aca="true" t="shared" si="3" ref="F14:AE14">SUM(F4:F13)</f>
        <v>2</v>
      </c>
      <c r="G14" s="30">
        <f t="shared" si="3"/>
        <v>0</v>
      </c>
      <c r="H14" s="30">
        <f t="shared" si="3"/>
        <v>2</v>
      </c>
      <c r="I14" s="30">
        <f t="shared" si="3"/>
        <v>3</v>
      </c>
      <c r="J14" s="30">
        <f t="shared" si="3"/>
        <v>0</v>
      </c>
      <c r="K14" s="30">
        <f t="shared" si="3"/>
        <v>3</v>
      </c>
      <c r="L14" s="30">
        <f t="shared" si="3"/>
        <v>1</v>
      </c>
      <c r="M14" s="30">
        <f t="shared" si="3"/>
        <v>0</v>
      </c>
      <c r="N14" s="30">
        <f t="shared" si="3"/>
        <v>1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33</v>
      </c>
      <c r="S14" s="66">
        <f t="shared" si="3"/>
        <v>3.0199999999999996</v>
      </c>
      <c r="T14" s="30">
        <f t="shared" si="3"/>
        <v>22</v>
      </c>
      <c r="U14" s="30">
        <f t="shared" si="3"/>
        <v>8</v>
      </c>
      <c r="V14" s="30">
        <f t="shared" si="3"/>
        <v>0</v>
      </c>
      <c r="W14" s="30">
        <f t="shared" si="3"/>
        <v>8</v>
      </c>
      <c r="X14" s="103">
        <f t="shared" si="3"/>
        <v>0</v>
      </c>
      <c r="Y14" s="103">
        <f t="shared" si="3"/>
        <v>2</v>
      </c>
      <c r="Z14" s="30">
        <f t="shared" si="3"/>
        <v>1</v>
      </c>
      <c r="AA14" s="30">
        <f t="shared" si="3"/>
        <v>0</v>
      </c>
      <c r="AB14" s="30">
        <f t="shared" si="3"/>
        <v>1</v>
      </c>
      <c r="AC14" s="30">
        <f t="shared" si="3"/>
        <v>2</v>
      </c>
      <c r="AD14" s="30">
        <f t="shared" si="3"/>
        <v>0</v>
      </c>
      <c r="AE14" s="78">
        <f t="shared" si="3"/>
        <v>1</v>
      </c>
      <c r="AF14" s="83">
        <f t="shared" si="1"/>
        <v>42</v>
      </c>
    </row>
    <row r="15" spans="1:32" ht="17.25" customHeight="1">
      <c r="A15" s="39" t="s">
        <v>14</v>
      </c>
      <c r="B15" s="138">
        <v>23</v>
      </c>
      <c r="C15" s="136">
        <v>27</v>
      </c>
      <c r="D15" s="85">
        <v>22</v>
      </c>
      <c r="E15" s="70">
        <f t="shared" si="2"/>
        <v>0.8148148148148148</v>
      </c>
      <c r="F15" s="69">
        <v>1</v>
      </c>
      <c r="G15" s="69">
        <v>0</v>
      </c>
      <c r="H15" s="69">
        <v>1</v>
      </c>
      <c r="I15" s="107">
        <v>0</v>
      </c>
      <c r="J15" s="108">
        <v>0</v>
      </c>
      <c r="K15" s="108">
        <v>0</v>
      </c>
      <c r="L15" s="109">
        <v>0</v>
      </c>
      <c r="M15" s="109">
        <v>0</v>
      </c>
      <c r="N15" s="109">
        <v>0</v>
      </c>
      <c r="O15" s="110">
        <v>0</v>
      </c>
      <c r="P15" s="111">
        <v>0</v>
      </c>
      <c r="Q15" s="111">
        <v>0</v>
      </c>
      <c r="R15" s="112">
        <v>23</v>
      </c>
      <c r="S15" s="112">
        <v>0</v>
      </c>
      <c r="T15" s="113">
        <v>18</v>
      </c>
      <c r="U15" s="114">
        <v>4</v>
      </c>
      <c r="V15" s="115">
        <v>0</v>
      </c>
      <c r="W15" s="116">
        <v>4</v>
      </c>
      <c r="X15" s="117">
        <v>0</v>
      </c>
      <c r="Y15" s="117">
        <v>1</v>
      </c>
      <c r="Z15" s="100">
        <v>2</v>
      </c>
      <c r="AA15" s="67">
        <v>0</v>
      </c>
      <c r="AB15" s="67">
        <v>2</v>
      </c>
      <c r="AC15" s="68">
        <v>1</v>
      </c>
      <c r="AD15" s="68">
        <v>0</v>
      </c>
      <c r="AE15" s="79">
        <v>1</v>
      </c>
      <c r="AF15" s="82">
        <f t="shared" si="1"/>
        <v>27</v>
      </c>
    </row>
    <row r="16" spans="1:32" ht="15" customHeight="1">
      <c r="A16" s="39" t="s">
        <v>8</v>
      </c>
      <c r="B16" s="138">
        <v>40</v>
      </c>
      <c r="C16" s="136">
        <v>44</v>
      </c>
      <c r="D16" s="85">
        <v>29</v>
      </c>
      <c r="E16" s="70">
        <f t="shared" si="2"/>
        <v>0.6590909090909091</v>
      </c>
      <c r="F16" s="69">
        <v>2</v>
      </c>
      <c r="G16" s="69">
        <v>0</v>
      </c>
      <c r="H16" s="69">
        <v>2</v>
      </c>
      <c r="I16" s="118">
        <v>4</v>
      </c>
      <c r="J16" s="55">
        <v>0</v>
      </c>
      <c r="K16" s="55">
        <v>4</v>
      </c>
      <c r="L16" s="60">
        <v>0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62">
        <v>9</v>
      </c>
      <c r="V16" s="120">
        <v>0</v>
      </c>
      <c r="W16" s="121">
        <v>9</v>
      </c>
      <c r="X16" s="122">
        <v>1</v>
      </c>
      <c r="Y16" s="122">
        <v>0</v>
      </c>
      <c r="Z16" s="99">
        <v>3</v>
      </c>
      <c r="AA16" s="58">
        <v>0</v>
      </c>
      <c r="AB16" s="58">
        <v>3</v>
      </c>
      <c r="AC16" s="59">
        <v>2</v>
      </c>
      <c r="AD16" s="59">
        <v>0</v>
      </c>
      <c r="AE16" s="80">
        <v>1</v>
      </c>
      <c r="AF16" s="82">
        <f t="shared" si="1"/>
        <v>44</v>
      </c>
    </row>
    <row r="17" spans="1:32" ht="17.25" customHeight="1">
      <c r="A17" s="37" t="s">
        <v>15</v>
      </c>
      <c r="B17" s="139">
        <v>17</v>
      </c>
      <c r="C17" s="131">
        <v>18</v>
      </c>
      <c r="D17" s="85">
        <v>11</v>
      </c>
      <c r="E17" s="70">
        <f t="shared" si="2"/>
        <v>0.6111111111111112</v>
      </c>
      <c r="F17" s="69">
        <v>1</v>
      </c>
      <c r="G17" s="69">
        <v>0</v>
      </c>
      <c r="H17" s="69">
        <v>1</v>
      </c>
      <c r="I17" s="118">
        <v>2</v>
      </c>
      <c r="J17" s="55">
        <v>0</v>
      </c>
      <c r="K17" s="55">
        <v>2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1</v>
      </c>
      <c r="T17" s="53">
        <v>5</v>
      </c>
      <c r="U17" s="62">
        <v>6</v>
      </c>
      <c r="V17" s="120">
        <v>1</v>
      </c>
      <c r="W17" s="121">
        <v>5</v>
      </c>
      <c r="X17" s="122">
        <v>1</v>
      </c>
      <c r="Y17" s="122">
        <v>0</v>
      </c>
      <c r="Z17" s="99">
        <v>1</v>
      </c>
      <c r="AA17" s="58">
        <v>0</v>
      </c>
      <c r="AB17" s="58">
        <v>0</v>
      </c>
      <c r="AC17" s="59">
        <v>1</v>
      </c>
      <c r="AD17" s="59">
        <v>0</v>
      </c>
      <c r="AE17" s="80">
        <v>1</v>
      </c>
      <c r="AF17" s="82">
        <f t="shared" si="1"/>
        <v>18</v>
      </c>
    </row>
    <row r="18" spans="1:33" s="1" customFormat="1" ht="19.5" customHeight="1">
      <c r="A18" s="51" t="s">
        <v>16</v>
      </c>
      <c r="B18" s="140">
        <v>22</v>
      </c>
      <c r="C18" s="135">
        <v>25</v>
      </c>
      <c r="D18" s="85">
        <v>22</v>
      </c>
      <c r="E18" s="70">
        <f t="shared" si="2"/>
        <v>0.88</v>
      </c>
      <c r="F18" s="69">
        <v>1</v>
      </c>
      <c r="G18" s="69">
        <v>0</v>
      </c>
      <c r="H18" s="69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20</v>
      </c>
      <c r="S18" s="52">
        <v>0</v>
      </c>
      <c r="T18" s="53">
        <v>17</v>
      </c>
      <c r="U18" s="62">
        <v>6</v>
      </c>
      <c r="V18" s="120">
        <v>0</v>
      </c>
      <c r="W18" s="121">
        <v>6</v>
      </c>
      <c r="X18" s="122">
        <v>0</v>
      </c>
      <c r="Y18" s="122">
        <v>1</v>
      </c>
      <c r="Z18" s="99">
        <v>2</v>
      </c>
      <c r="AA18" s="58">
        <v>0</v>
      </c>
      <c r="AB18" s="58">
        <v>2</v>
      </c>
      <c r="AC18" s="59">
        <v>1</v>
      </c>
      <c r="AD18" s="59">
        <v>0</v>
      </c>
      <c r="AE18" s="80">
        <v>1</v>
      </c>
      <c r="AF18" s="82">
        <f t="shared" si="1"/>
        <v>25</v>
      </c>
      <c r="AG18" s="1" t="s">
        <v>70</v>
      </c>
    </row>
    <row r="19" spans="1:32" ht="15">
      <c r="A19" s="39" t="s">
        <v>17</v>
      </c>
      <c r="B19" s="138">
        <v>32</v>
      </c>
      <c r="C19" s="136">
        <v>32</v>
      </c>
      <c r="D19" s="85">
        <v>28</v>
      </c>
      <c r="E19" s="70">
        <f t="shared" si="2"/>
        <v>0.875</v>
      </c>
      <c r="F19" s="69">
        <v>2</v>
      </c>
      <c r="G19" s="69">
        <v>0</v>
      </c>
      <c r="H19" s="69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3</v>
      </c>
      <c r="T19" s="53">
        <v>15</v>
      </c>
      <c r="U19" s="62">
        <v>8</v>
      </c>
      <c r="V19" s="120">
        <v>1</v>
      </c>
      <c r="W19" s="121">
        <v>7</v>
      </c>
      <c r="X19" s="122">
        <v>0</v>
      </c>
      <c r="Y19" s="122">
        <v>1</v>
      </c>
      <c r="Z19" s="99">
        <v>2</v>
      </c>
      <c r="AA19" s="58">
        <v>0</v>
      </c>
      <c r="AB19" s="58">
        <v>2</v>
      </c>
      <c r="AC19" s="59">
        <v>2</v>
      </c>
      <c r="AD19" s="59">
        <v>0</v>
      </c>
      <c r="AE19" s="80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5">
        <v>2</v>
      </c>
      <c r="D20" s="85">
        <v>0</v>
      </c>
      <c r="E20" s="70">
        <f t="shared" si="2"/>
        <v>0</v>
      </c>
      <c r="F20" s="69">
        <v>0</v>
      </c>
      <c r="G20" s="69">
        <v>0</v>
      </c>
      <c r="H20" s="69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62">
        <v>0</v>
      </c>
      <c r="V20" s="120">
        <v>0</v>
      </c>
      <c r="W20" s="121">
        <v>0</v>
      </c>
      <c r="X20" s="122">
        <v>0</v>
      </c>
      <c r="Y20" s="122">
        <v>0</v>
      </c>
      <c r="Z20" s="99">
        <v>0</v>
      </c>
      <c r="AA20" s="58">
        <v>0</v>
      </c>
      <c r="AB20" s="58">
        <v>0</v>
      </c>
      <c r="AC20" s="59">
        <v>0</v>
      </c>
      <c r="AD20" s="59">
        <v>0</v>
      </c>
      <c r="AE20" s="80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1">
        <v>4</v>
      </c>
      <c r="D21" s="85">
        <v>1</v>
      </c>
      <c r="E21" s="70">
        <f t="shared" si="2"/>
        <v>0.25</v>
      </c>
      <c r="F21" s="69">
        <v>0</v>
      </c>
      <c r="G21" s="69">
        <v>0</v>
      </c>
      <c r="H21" s="69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0</v>
      </c>
      <c r="T21" s="53">
        <v>1</v>
      </c>
      <c r="U21" s="62">
        <v>0</v>
      </c>
      <c r="V21" s="120">
        <v>0</v>
      </c>
      <c r="W21" s="121">
        <v>0</v>
      </c>
      <c r="X21" s="122">
        <v>0</v>
      </c>
      <c r="Y21" s="122">
        <v>0</v>
      </c>
      <c r="Z21" s="99">
        <v>0</v>
      </c>
      <c r="AA21" s="58">
        <v>0</v>
      </c>
      <c r="AB21" s="58">
        <v>0</v>
      </c>
      <c r="AC21" s="59">
        <v>0</v>
      </c>
      <c r="AD21" s="59">
        <v>0</v>
      </c>
      <c r="AE21" s="80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4</v>
      </c>
      <c r="C22" s="131">
        <v>5</v>
      </c>
      <c r="D22" s="85">
        <v>1</v>
      </c>
      <c r="E22" s="70">
        <f t="shared" si="2"/>
        <v>0.2</v>
      </c>
      <c r="F22" s="69">
        <v>0</v>
      </c>
      <c r="G22" s="69">
        <v>0</v>
      </c>
      <c r="H22" s="69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62">
        <v>0</v>
      </c>
      <c r="V22" s="120">
        <v>0</v>
      </c>
      <c r="W22" s="121">
        <v>0</v>
      </c>
      <c r="X22" s="122">
        <v>0</v>
      </c>
      <c r="Y22" s="122">
        <v>0</v>
      </c>
      <c r="Z22" s="99">
        <v>1</v>
      </c>
      <c r="AA22" s="58">
        <v>0</v>
      </c>
      <c r="AB22" s="58">
        <v>0</v>
      </c>
      <c r="AC22" s="59">
        <v>0</v>
      </c>
      <c r="AD22" s="59">
        <v>0</v>
      </c>
      <c r="AE22" s="80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4</v>
      </c>
      <c r="C23" s="135">
        <v>4</v>
      </c>
      <c r="D23" s="85">
        <v>1</v>
      </c>
      <c r="E23" s="70">
        <f t="shared" si="2"/>
        <v>0.25</v>
      </c>
      <c r="F23" s="69">
        <v>0</v>
      </c>
      <c r="G23" s="69">
        <v>0</v>
      </c>
      <c r="H23" s="69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4</v>
      </c>
      <c r="S23" s="52">
        <v>0</v>
      </c>
      <c r="T23" s="53">
        <v>1</v>
      </c>
      <c r="U23" s="62">
        <v>0</v>
      </c>
      <c r="V23" s="120">
        <v>0</v>
      </c>
      <c r="W23" s="121">
        <v>0</v>
      </c>
      <c r="X23" s="122">
        <v>0</v>
      </c>
      <c r="Y23" s="122">
        <v>0</v>
      </c>
      <c r="Z23" s="99">
        <v>0</v>
      </c>
      <c r="AA23" s="58">
        <v>0</v>
      </c>
      <c r="AB23" s="58">
        <v>0</v>
      </c>
      <c r="AC23" s="59">
        <v>0</v>
      </c>
      <c r="AD23" s="59">
        <v>0</v>
      </c>
      <c r="AE23" s="80">
        <v>0</v>
      </c>
      <c r="AF23" s="82">
        <f t="shared" si="1"/>
        <v>4</v>
      </c>
    </row>
    <row r="24" spans="1:32" ht="15">
      <c r="A24" s="37" t="s">
        <v>22</v>
      </c>
      <c r="B24" s="139">
        <v>2</v>
      </c>
      <c r="C24" s="131">
        <v>2</v>
      </c>
      <c r="D24" s="85">
        <v>0</v>
      </c>
      <c r="E24" s="70">
        <f t="shared" si="2"/>
        <v>0</v>
      </c>
      <c r="F24" s="69">
        <v>0</v>
      </c>
      <c r="G24" s="69">
        <v>0</v>
      </c>
      <c r="H24" s="69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62">
        <v>0</v>
      </c>
      <c r="V24" s="120">
        <v>0</v>
      </c>
      <c r="W24" s="121">
        <v>0</v>
      </c>
      <c r="X24" s="122">
        <v>0</v>
      </c>
      <c r="Y24" s="122">
        <v>0</v>
      </c>
      <c r="Z24" s="99">
        <v>0</v>
      </c>
      <c r="AA24" s="58">
        <v>0</v>
      </c>
      <c r="AB24" s="58">
        <v>0</v>
      </c>
      <c r="AC24" s="59">
        <v>0</v>
      </c>
      <c r="AD24" s="59">
        <v>0</v>
      </c>
      <c r="AE24" s="80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>
        <v>3</v>
      </c>
      <c r="D25" s="85">
        <v>1</v>
      </c>
      <c r="E25" s="70">
        <f t="shared" si="2"/>
        <v>0.3333333333333333</v>
      </c>
      <c r="F25" s="69">
        <v>0</v>
      </c>
      <c r="G25" s="69">
        <v>0</v>
      </c>
      <c r="H25" s="69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62">
        <v>0</v>
      </c>
      <c r="V25" s="120">
        <v>0</v>
      </c>
      <c r="W25" s="121">
        <v>0</v>
      </c>
      <c r="X25" s="122">
        <v>0</v>
      </c>
      <c r="Y25" s="122">
        <v>0</v>
      </c>
      <c r="Z25" s="99">
        <v>0</v>
      </c>
      <c r="AA25" s="58">
        <v>0</v>
      </c>
      <c r="AB25" s="58">
        <v>0</v>
      </c>
      <c r="AC25" s="59">
        <v>0</v>
      </c>
      <c r="AD25" s="59">
        <v>0</v>
      </c>
      <c r="AE25" s="80">
        <v>0</v>
      </c>
      <c r="AF25" s="82">
        <f t="shared" si="1"/>
        <v>3</v>
      </c>
    </row>
    <row r="26" spans="1:32" ht="18" customHeight="1">
      <c r="A26" s="39" t="s">
        <v>24</v>
      </c>
      <c r="B26" s="138">
        <v>3</v>
      </c>
      <c r="C26" s="136">
        <v>4</v>
      </c>
      <c r="D26" s="85">
        <v>1</v>
      </c>
      <c r="E26" s="70">
        <f t="shared" si="2"/>
        <v>0.25</v>
      </c>
      <c r="F26" s="69">
        <v>0</v>
      </c>
      <c r="G26" s="69">
        <v>0</v>
      </c>
      <c r="H26" s="69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4</v>
      </c>
      <c r="S26" s="52">
        <v>1</v>
      </c>
      <c r="T26" s="53">
        <v>0</v>
      </c>
      <c r="U26" s="62">
        <v>0</v>
      </c>
      <c r="V26" s="120">
        <v>0</v>
      </c>
      <c r="W26" s="121">
        <v>0</v>
      </c>
      <c r="X26" s="122">
        <v>0</v>
      </c>
      <c r="Y26" s="122">
        <v>0</v>
      </c>
      <c r="Z26" s="99">
        <v>0</v>
      </c>
      <c r="AA26" s="58">
        <v>0</v>
      </c>
      <c r="AB26" s="58">
        <v>0</v>
      </c>
      <c r="AC26" s="59">
        <v>0</v>
      </c>
      <c r="AD26" s="59">
        <v>0</v>
      </c>
      <c r="AE26" s="80">
        <v>0</v>
      </c>
      <c r="AF26" s="82">
        <f t="shared" si="1"/>
        <v>4</v>
      </c>
    </row>
    <row r="27" spans="1:32" ht="17.25" customHeight="1">
      <c r="A27" s="34" t="s">
        <v>5</v>
      </c>
      <c r="B27" s="128">
        <f>SUM(B15:B26)</f>
        <v>156</v>
      </c>
      <c r="C27" s="104">
        <f>SUM(C15:C26)</f>
        <v>170</v>
      </c>
      <c r="D27" s="104">
        <f>SUM(D15:D26)</f>
        <v>117</v>
      </c>
      <c r="E27" s="101">
        <f t="shared" si="2"/>
        <v>0.6882352941176471</v>
      </c>
      <c r="F27" s="31">
        <f aca="true" t="shared" si="4" ref="F27:AE27">SUM(F15:F26)</f>
        <v>7</v>
      </c>
      <c r="G27" s="31">
        <f t="shared" si="4"/>
        <v>0</v>
      </c>
      <c r="H27" s="31">
        <f t="shared" si="4"/>
        <v>7</v>
      </c>
      <c r="I27" s="31">
        <f t="shared" si="4"/>
        <v>9</v>
      </c>
      <c r="J27" s="31">
        <f t="shared" si="4"/>
        <v>0</v>
      </c>
      <c r="K27" s="31">
        <f t="shared" si="4"/>
        <v>9</v>
      </c>
      <c r="L27" s="31">
        <f t="shared" si="4"/>
        <v>3</v>
      </c>
      <c r="M27" s="31">
        <f t="shared" si="4"/>
        <v>0</v>
      </c>
      <c r="N27" s="31">
        <f t="shared" si="4"/>
        <v>3</v>
      </c>
      <c r="O27" s="31">
        <f t="shared" si="4"/>
        <v>0</v>
      </c>
      <c r="P27" s="31">
        <f t="shared" si="4"/>
        <v>0</v>
      </c>
      <c r="Q27" s="31">
        <f t="shared" si="4"/>
        <v>0</v>
      </c>
      <c r="R27" s="31">
        <f t="shared" si="4"/>
        <v>133</v>
      </c>
      <c r="S27" s="31">
        <f t="shared" si="4"/>
        <v>7</v>
      </c>
      <c r="T27" s="31">
        <f t="shared" si="4"/>
        <v>76</v>
      </c>
      <c r="U27" s="31">
        <f t="shared" si="4"/>
        <v>33</v>
      </c>
      <c r="V27" s="31">
        <f t="shared" si="4"/>
        <v>2</v>
      </c>
      <c r="W27" s="31">
        <f t="shared" si="4"/>
        <v>31</v>
      </c>
      <c r="X27" s="104">
        <f t="shared" si="4"/>
        <v>2</v>
      </c>
      <c r="Y27" s="104">
        <f t="shared" si="4"/>
        <v>3</v>
      </c>
      <c r="Z27" s="31">
        <f t="shared" si="4"/>
        <v>11</v>
      </c>
      <c r="AA27" s="31">
        <f t="shared" si="4"/>
        <v>0</v>
      </c>
      <c r="AB27" s="31">
        <f t="shared" si="4"/>
        <v>9</v>
      </c>
      <c r="AC27" s="31">
        <f t="shared" si="4"/>
        <v>7</v>
      </c>
      <c r="AD27" s="31">
        <f t="shared" si="4"/>
        <v>0</v>
      </c>
      <c r="AE27" s="31">
        <f t="shared" si="4"/>
        <v>6</v>
      </c>
      <c r="AF27" s="83">
        <f t="shared" si="1"/>
        <v>170</v>
      </c>
    </row>
    <row r="28" spans="1:32" ht="16.5" customHeight="1">
      <c r="A28" s="92" t="s">
        <v>8</v>
      </c>
      <c r="B28" s="44">
        <v>26</v>
      </c>
      <c r="C28" s="134">
        <v>25</v>
      </c>
      <c r="D28" s="86">
        <v>14</v>
      </c>
      <c r="E28" s="70">
        <f t="shared" si="2"/>
        <v>0.56</v>
      </c>
      <c r="F28" s="64">
        <v>2</v>
      </c>
      <c r="G28" s="123">
        <v>0</v>
      </c>
      <c r="H28" s="123">
        <v>2</v>
      </c>
      <c r="I28" s="124">
        <v>2</v>
      </c>
      <c r="J28" s="108">
        <v>1</v>
      </c>
      <c r="K28" s="108">
        <v>1</v>
      </c>
      <c r="L28" s="109">
        <v>0</v>
      </c>
      <c r="M28" s="109">
        <v>0</v>
      </c>
      <c r="N28" s="109">
        <v>0</v>
      </c>
      <c r="O28" s="110">
        <v>0</v>
      </c>
      <c r="P28" s="111">
        <v>0</v>
      </c>
      <c r="Q28" s="111">
        <v>0</v>
      </c>
      <c r="R28" s="112">
        <v>18</v>
      </c>
      <c r="S28" s="112">
        <v>4</v>
      </c>
      <c r="T28" s="113">
        <v>3</v>
      </c>
      <c r="U28" s="114">
        <v>4</v>
      </c>
      <c r="V28" s="114">
        <v>2</v>
      </c>
      <c r="W28" s="125">
        <v>2</v>
      </c>
      <c r="X28" s="126">
        <v>1</v>
      </c>
      <c r="Y28" s="126">
        <v>0</v>
      </c>
      <c r="Z28" s="67">
        <v>2</v>
      </c>
      <c r="AA28" s="67">
        <v>1</v>
      </c>
      <c r="AB28" s="67">
        <v>0</v>
      </c>
      <c r="AC28" s="68">
        <v>1</v>
      </c>
      <c r="AD28" s="68">
        <v>1</v>
      </c>
      <c r="AE28" s="79">
        <v>0</v>
      </c>
      <c r="AF28" s="82">
        <f t="shared" si="1"/>
        <v>25</v>
      </c>
    </row>
    <row r="29" spans="1:32" ht="15.75" customHeight="1">
      <c r="A29" s="39" t="s">
        <v>25</v>
      </c>
      <c r="B29" s="44">
        <v>32</v>
      </c>
      <c r="C29" s="136">
        <v>31</v>
      </c>
      <c r="D29" s="86">
        <v>18</v>
      </c>
      <c r="E29" s="70">
        <f t="shared" si="2"/>
        <v>0.5806451612903226</v>
      </c>
      <c r="F29" s="64">
        <v>2</v>
      </c>
      <c r="G29" s="123">
        <v>0</v>
      </c>
      <c r="H29" s="123">
        <v>1</v>
      </c>
      <c r="I29" s="124">
        <v>3</v>
      </c>
      <c r="J29" s="108">
        <v>0</v>
      </c>
      <c r="K29" s="108">
        <v>3</v>
      </c>
      <c r="L29" s="109">
        <v>1</v>
      </c>
      <c r="M29" s="109">
        <v>0</v>
      </c>
      <c r="N29" s="109">
        <v>1</v>
      </c>
      <c r="O29" s="110">
        <v>1</v>
      </c>
      <c r="P29" s="111">
        <v>0</v>
      </c>
      <c r="Q29" s="111">
        <v>1</v>
      </c>
      <c r="R29" s="112">
        <v>21</v>
      </c>
      <c r="S29" s="112">
        <v>3</v>
      </c>
      <c r="T29" s="113">
        <v>6</v>
      </c>
      <c r="U29" s="114">
        <v>6</v>
      </c>
      <c r="V29" s="114">
        <v>1</v>
      </c>
      <c r="W29" s="125">
        <v>4</v>
      </c>
      <c r="X29" s="126">
        <v>1</v>
      </c>
      <c r="Y29" s="126">
        <v>0</v>
      </c>
      <c r="Z29" s="67">
        <v>2</v>
      </c>
      <c r="AA29" s="67">
        <v>0</v>
      </c>
      <c r="AB29" s="67">
        <v>2</v>
      </c>
      <c r="AC29" s="68">
        <v>1</v>
      </c>
      <c r="AD29" s="68">
        <v>0</v>
      </c>
      <c r="AE29" s="79">
        <v>1</v>
      </c>
      <c r="AF29" s="82">
        <f t="shared" si="1"/>
        <v>31</v>
      </c>
    </row>
    <row r="30" spans="1:32" ht="18.75" customHeight="1">
      <c r="A30" s="39" t="s">
        <v>26</v>
      </c>
      <c r="B30" s="44">
        <v>1</v>
      </c>
      <c r="C30" s="136">
        <v>1</v>
      </c>
      <c r="D30" s="86">
        <v>0</v>
      </c>
      <c r="E30" s="70">
        <f t="shared" si="2"/>
        <v>0</v>
      </c>
      <c r="F30" s="64">
        <v>0</v>
      </c>
      <c r="G30" s="123">
        <v>0</v>
      </c>
      <c r="H30" s="123">
        <v>0</v>
      </c>
      <c r="I30" s="124">
        <v>0</v>
      </c>
      <c r="J30" s="108">
        <v>0</v>
      </c>
      <c r="K30" s="108">
        <v>0</v>
      </c>
      <c r="L30" s="109">
        <v>0</v>
      </c>
      <c r="M30" s="109">
        <v>0</v>
      </c>
      <c r="N30" s="109">
        <v>0</v>
      </c>
      <c r="O30" s="110">
        <v>0</v>
      </c>
      <c r="P30" s="111">
        <v>0</v>
      </c>
      <c r="Q30" s="111">
        <v>0</v>
      </c>
      <c r="R30" s="112">
        <v>1</v>
      </c>
      <c r="S30" s="112">
        <v>0</v>
      </c>
      <c r="T30" s="113">
        <v>0</v>
      </c>
      <c r="U30" s="114">
        <v>0</v>
      </c>
      <c r="V30" s="114">
        <v>0</v>
      </c>
      <c r="W30" s="125">
        <v>0</v>
      </c>
      <c r="X30" s="126">
        <v>0</v>
      </c>
      <c r="Y30" s="126">
        <v>0</v>
      </c>
      <c r="Z30" s="67">
        <v>0</v>
      </c>
      <c r="AA30" s="67">
        <v>0</v>
      </c>
      <c r="AB30" s="67">
        <v>0</v>
      </c>
      <c r="AC30" s="68">
        <v>0</v>
      </c>
      <c r="AD30" s="68">
        <v>0</v>
      </c>
      <c r="AE30" s="79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5">
        <v>1</v>
      </c>
      <c r="D31" s="86">
        <v>0</v>
      </c>
      <c r="E31" s="70">
        <f t="shared" si="2"/>
        <v>0</v>
      </c>
      <c r="F31" s="64">
        <v>0</v>
      </c>
      <c r="G31" s="123">
        <v>0</v>
      </c>
      <c r="H31" s="123">
        <v>0</v>
      </c>
      <c r="I31" s="124">
        <v>0</v>
      </c>
      <c r="J31" s="108">
        <v>0</v>
      </c>
      <c r="K31" s="108">
        <v>0</v>
      </c>
      <c r="L31" s="109">
        <v>0</v>
      </c>
      <c r="M31" s="109">
        <v>0</v>
      </c>
      <c r="N31" s="109">
        <v>0</v>
      </c>
      <c r="O31" s="110">
        <v>0</v>
      </c>
      <c r="P31" s="111">
        <v>0</v>
      </c>
      <c r="Q31" s="111">
        <v>0</v>
      </c>
      <c r="R31" s="112">
        <v>1</v>
      </c>
      <c r="S31" s="112">
        <v>0</v>
      </c>
      <c r="T31" s="113">
        <v>0</v>
      </c>
      <c r="U31" s="114">
        <v>0</v>
      </c>
      <c r="V31" s="114">
        <v>0</v>
      </c>
      <c r="W31" s="125">
        <v>0</v>
      </c>
      <c r="X31" s="126">
        <v>0</v>
      </c>
      <c r="Y31" s="126">
        <v>0</v>
      </c>
      <c r="Z31" s="67">
        <v>0</v>
      </c>
      <c r="AA31" s="67">
        <v>0</v>
      </c>
      <c r="AB31" s="67">
        <v>0</v>
      </c>
      <c r="AC31" s="68">
        <v>0</v>
      </c>
      <c r="AD31" s="68">
        <v>0</v>
      </c>
      <c r="AE31" s="79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6">
        <v>1</v>
      </c>
      <c r="D32" s="86">
        <v>1</v>
      </c>
      <c r="E32" s="70">
        <f t="shared" si="2"/>
        <v>1</v>
      </c>
      <c r="F32" s="64">
        <v>0</v>
      </c>
      <c r="G32" s="123">
        <v>0</v>
      </c>
      <c r="H32" s="123">
        <v>0</v>
      </c>
      <c r="I32" s="124">
        <v>0</v>
      </c>
      <c r="J32" s="108">
        <v>0</v>
      </c>
      <c r="K32" s="108">
        <v>0</v>
      </c>
      <c r="L32" s="109">
        <v>0</v>
      </c>
      <c r="M32" s="109">
        <v>0</v>
      </c>
      <c r="N32" s="109">
        <v>0</v>
      </c>
      <c r="O32" s="110">
        <v>0</v>
      </c>
      <c r="P32" s="111">
        <v>0</v>
      </c>
      <c r="Q32" s="111">
        <v>0</v>
      </c>
      <c r="R32" s="112">
        <v>1</v>
      </c>
      <c r="S32" s="112">
        <v>0</v>
      </c>
      <c r="T32" s="113">
        <v>1</v>
      </c>
      <c r="U32" s="114">
        <v>0</v>
      </c>
      <c r="V32" s="114">
        <v>0</v>
      </c>
      <c r="W32" s="125">
        <v>0</v>
      </c>
      <c r="X32" s="126">
        <v>0</v>
      </c>
      <c r="Y32" s="126">
        <v>0</v>
      </c>
      <c r="Z32" s="67">
        <v>0</v>
      </c>
      <c r="AA32" s="67">
        <v>0</v>
      </c>
      <c r="AB32" s="67"/>
      <c r="AC32" s="68">
        <v>0</v>
      </c>
      <c r="AD32" s="68">
        <v>0</v>
      </c>
      <c r="AE32" s="79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6">
        <v>1</v>
      </c>
      <c r="D33" s="86">
        <v>0</v>
      </c>
      <c r="E33" s="70">
        <f t="shared" si="2"/>
        <v>0</v>
      </c>
      <c r="F33" s="64">
        <v>0</v>
      </c>
      <c r="G33" s="123">
        <v>0</v>
      </c>
      <c r="H33" s="123">
        <v>0</v>
      </c>
      <c r="I33" s="124">
        <v>0</v>
      </c>
      <c r="J33" s="108">
        <v>0</v>
      </c>
      <c r="K33" s="108">
        <v>0</v>
      </c>
      <c r="L33" s="109">
        <v>0</v>
      </c>
      <c r="M33" s="109">
        <v>0</v>
      </c>
      <c r="N33" s="109">
        <v>0</v>
      </c>
      <c r="O33" s="110">
        <v>0</v>
      </c>
      <c r="P33" s="111">
        <v>0</v>
      </c>
      <c r="Q33" s="111">
        <v>0</v>
      </c>
      <c r="R33" s="112">
        <v>1</v>
      </c>
      <c r="S33" s="112">
        <v>0</v>
      </c>
      <c r="T33" s="113">
        <v>0</v>
      </c>
      <c r="U33" s="114">
        <v>0</v>
      </c>
      <c r="V33" s="114">
        <v>0</v>
      </c>
      <c r="W33" s="125">
        <v>0</v>
      </c>
      <c r="X33" s="126">
        <v>0</v>
      </c>
      <c r="Y33" s="126">
        <v>0</v>
      </c>
      <c r="Z33" s="67">
        <v>0</v>
      </c>
      <c r="AA33" s="67">
        <v>0</v>
      </c>
      <c r="AB33" s="67">
        <v>0</v>
      </c>
      <c r="AC33" s="68">
        <v>0</v>
      </c>
      <c r="AD33" s="68">
        <v>0</v>
      </c>
      <c r="AE33" s="79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6">
        <v>1</v>
      </c>
      <c r="D34" s="86">
        <v>0</v>
      </c>
      <c r="E34" s="70">
        <f t="shared" si="2"/>
        <v>0</v>
      </c>
      <c r="F34" s="64">
        <v>0</v>
      </c>
      <c r="G34" s="123">
        <v>0</v>
      </c>
      <c r="H34" s="123">
        <v>0</v>
      </c>
      <c r="I34" s="124">
        <v>0</v>
      </c>
      <c r="J34" s="108">
        <v>0</v>
      </c>
      <c r="K34" s="108">
        <v>0</v>
      </c>
      <c r="L34" s="109">
        <v>0</v>
      </c>
      <c r="M34" s="109">
        <v>0</v>
      </c>
      <c r="N34" s="109">
        <v>0</v>
      </c>
      <c r="O34" s="110">
        <v>0</v>
      </c>
      <c r="P34" s="111">
        <v>0</v>
      </c>
      <c r="Q34" s="111">
        <v>0</v>
      </c>
      <c r="R34" s="112">
        <v>1</v>
      </c>
      <c r="S34" s="112">
        <v>0</v>
      </c>
      <c r="T34" s="113">
        <v>0</v>
      </c>
      <c r="U34" s="114">
        <v>0</v>
      </c>
      <c r="V34" s="114">
        <v>0</v>
      </c>
      <c r="W34" s="125">
        <v>0</v>
      </c>
      <c r="X34" s="126">
        <v>0</v>
      </c>
      <c r="Y34" s="126">
        <v>0</v>
      </c>
      <c r="Z34" s="67">
        <v>0</v>
      </c>
      <c r="AA34" s="67">
        <v>0</v>
      </c>
      <c r="AB34" s="67">
        <v>0</v>
      </c>
      <c r="AC34" s="68">
        <v>0</v>
      </c>
      <c r="AD34" s="68">
        <v>0</v>
      </c>
      <c r="AE34" s="79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12</v>
      </c>
      <c r="C35" s="136">
        <v>12</v>
      </c>
      <c r="D35" s="86">
        <v>3</v>
      </c>
      <c r="E35" s="70">
        <f t="shared" si="2"/>
        <v>0.25</v>
      </c>
      <c r="F35" s="64">
        <v>1</v>
      </c>
      <c r="G35" s="123">
        <v>0</v>
      </c>
      <c r="H35" s="123">
        <v>1</v>
      </c>
      <c r="I35" s="124">
        <v>1</v>
      </c>
      <c r="J35" s="108">
        <v>0</v>
      </c>
      <c r="K35" s="108">
        <v>1</v>
      </c>
      <c r="L35" s="109">
        <v>0</v>
      </c>
      <c r="M35" s="109">
        <v>0</v>
      </c>
      <c r="N35" s="109">
        <v>0</v>
      </c>
      <c r="O35" s="110">
        <v>0</v>
      </c>
      <c r="P35" s="111">
        <v>0</v>
      </c>
      <c r="Q35" s="111">
        <v>0</v>
      </c>
      <c r="R35" s="112">
        <v>8</v>
      </c>
      <c r="S35" s="112">
        <v>1</v>
      </c>
      <c r="T35" s="113">
        <v>0</v>
      </c>
      <c r="U35" s="114">
        <v>0</v>
      </c>
      <c r="V35" s="114">
        <v>0</v>
      </c>
      <c r="W35" s="125">
        <v>0</v>
      </c>
      <c r="X35" s="126">
        <v>0</v>
      </c>
      <c r="Y35" s="126">
        <v>0</v>
      </c>
      <c r="Z35" s="67">
        <v>1</v>
      </c>
      <c r="AA35" s="67">
        <v>0</v>
      </c>
      <c r="AB35" s="67">
        <v>0</v>
      </c>
      <c r="AC35" s="68">
        <v>1</v>
      </c>
      <c r="AD35" s="68">
        <v>0</v>
      </c>
      <c r="AE35" s="79">
        <v>0</v>
      </c>
      <c r="AF35" s="82">
        <f t="shared" si="1"/>
        <v>12</v>
      </c>
    </row>
    <row r="36" spans="1:32" ht="18" customHeight="1">
      <c r="A36" s="39" t="s">
        <v>32</v>
      </c>
      <c r="B36" s="44">
        <v>1</v>
      </c>
      <c r="C36" s="136">
        <v>1</v>
      </c>
      <c r="D36" s="86">
        <v>1</v>
      </c>
      <c r="E36" s="70">
        <f t="shared" si="2"/>
        <v>1</v>
      </c>
      <c r="F36" s="64">
        <v>0</v>
      </c>
      <c r="G36" s="123">
        <v>0</v>
      </c>
      <c r="H36" s="123">
        <v>0</v>
      </c>
      <c r="I36" s="124">
        <v>0</v>
      </c>
      <c r="J36" s="108">
        <v>0</v>
      </c>
      <c r="K36" s="108">
        <v>0</v>
      </c>
      <c r="L36" s="109">
        <v>0</v>
      </c>
      <c r="M36" s="109">
        <v>0</v>
      </c>
      <c r="N36" s="109">
        <v>0</v>
      </c>
      <c r="O36" s="110">
        <v>0</v>
      </c>
      <c r="P36" s="111">
        <v>0</v>
      </c>
      <c r="Q36" s="111">
        <v>0</v>
      </c>
      <c r="R36" s="112">
        <v>1</v>
      </c>
      <c r="S36" s="112">
        <v>1</v>
      </c>
      <c r="T36" s="113">
        <v>0</v>
      </c>
      <c r="U36" s="114">
        <v>0</v>
      </c>
      <c r="V36" s="114">
        <v>0</v>
      </c>
      <c r="W36" s="125">
        <v>0</v>
      </c>
      <c r="X36" s="126">
        <v>0</v>
      </c>
      <c r="Y36" s="126">
        <v>0</v>
      </c>
      <c r="Z36" s="67">
        <v>0</v>
      </c>
      <c r="AA36" s="67">
        <v>0</v>
      </c>
      <c r="AB36" s="67">
        <v>0</v>
      </c>
      <c r="AC36" s="68">
        <v>0</v>
      </c>
      <c r="AD36" s="68">
        <v>0</v>
      </c>
      <c r="AE36" s="79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6">
        <v>1</v>
      </c>
      <c r="D37" s="86">
        <v>1</v>
      </c>
      <c r="E37" s="70">
        <f t="shared" si="2"/>
        <v>1</v>
      </c>
      <c r="F37" s="64">
        <v>0</v>
      </c>
      <c r="G37" s="123">
        <v>0</v>
      </c>
      <c r="H37" s="123">
        <v>0</v>
      </c>
      <c r="I37" s="124">
        <v>0</v>
      </c>
      <c r="J37" s="108">
        <v>0</v>
      </c>
      <c r="K37" s="108">
        <v>0</v>
      </c>
      <c r="L37" s="109">
        <v>0</v>
      </c>
      <c r="M37" s="109">
        <v>0</v>
      </c>
      <c r="N37" s="109">
        <v>0</v>
      </c>
      <c r="O37" s="110">
        <v>0</v>
      </c>
      <c r="P37" s="111">
        <v>0</v>
      </c>
      <c r="Q37" s="111">
        <v>0</v>
      </c>
      <c r="R37" s="112">
        <v>1</v>
      </c>
      <c r="S37" s="112">
        <v>1</v>
      </c>
      <c r="T37" s="113">
        <v>0</v>
      </c>
      <c r="U37" s="114">
        <v>0</v>
      </c>
      <c r="V37" s="114">
        <v>0</v>
      </c>
      <c r="W37" s="125">
        <v>0</v>
      </c>
      <c r="X37" s="126">
        <v>0</v>
      </c>
      <c r="Y37" s="126">
        <v>0</v>
      </c>
      <c r="Z37" s="67">
        <v>0</v>
      </c>
      <c r="AA37" s="67">
        <v>0</v>
      </c>
      <c r="AB37" s="67">
        <v>0</v>
      </c>
      <c r="AC37" s="68">
        <v>0</v>
      </c>
      <c r="AD37" s="68">
        <v>0</v>
      </c>
      <c r="AE37" s="79">
        <v>0</v>
      </c>
      <c r="AF37" s="82">
        <f t="shared" si="1"/>
        <v>1</v>
      </c>
    </row>
    <row r="38" spans="1:32" ht="15">
      <c r="A38" s="39" t="s">
        <v>34</v>
      </c>
      <c r="B38" s="44">
        <v>3</v>
      </c>
      <c r="C38" s="136">
        <v>3</v>
      </c>
      <c r="D38" s="86">
        <v>3</v>
      </c>
      <c r="E38" s="70">
        <f t="shared" si="2"/>
        <v>1</v>
      </c>
      <c r="F38" s="64">
        <v>1</v>
      </c>
      <c r="G38" s="123">
        <v>0</v>
      </c>
      <c r="H38" s="123">
        <v>1</v>
      </c>
      <c r="I38" s="124">
        <v>0</v>
      </c>
      <c r="J38" s="124">
        <v>0</v>
      </c>
      <c r="K38" s="124">
        <v>0</v>
      </c>
      <c r="L38" s="109">
        <v>0</v>
      </c>
      <c r="M38" s="109">
        <v>0</v>
      </c>
      <c r="N38" s="109">
        <v>0</v>
      </c>
      <c r="O38" s="110">
        <v>0</v>
      </c>
      <c r="P38" s="111">
        <v>0</v>
      </c>
      <c r="Q38" s="111">
        <v>0</v>
      </c>
      <c r="R38" s="112">
        <v>2</v>
      </c>
      <c r="S38" s="112">
        <v>0</v>
      </c>
      <c r="T38" s="113">
        <v>2</v>
      </c>
      <c r="U38" s="114">
        <v>0</v>
      </c>
      <c r="V38" s="114">
        <v>0</v>
      </c>
      <c r="W38" s="125">
        <v>0</v>
      </c>
      <c r="X38" s="126">
        <v>0</v>
      </c>
      <c r="Y38" s="126">
        <v>0</v>
      </c>
      <c r="Z38" s="67">
        <v>0</v>
      </c>
      <c r="AA38" s="67">
        <v>0</v>
      </c>
      <c r="AB38" s="67">
        <v>0</v>
      </c>
      <c r="AC38" s="68">
        <v>0</v>
      </c>
      <c r="AD38" s="68">
        <v>0</v>
      </c>
      <c r="AE38" s="79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6">
        <v>2</v>
      </c>
      <c r="D39" s="86">
        <v>2</v>
      </c>
      <c r="E39" s="70">
        <f t="shared" si="2"/>
        <v>1</v>
      </c>
      <c r="F39" s="64">
        <v>0</v>
      </c>
      <c r="G39" s="123">
        <v>0</v>
      </c>
      <c r="H39" s="123">
        <v>0</v>
      </c>
      <c r="I39" s="124">
        <v>0</v>
      </c>
      <c r="J39" s="124">
        <v>0</v>
      </c>
      <c r="K39" s="124">
        <v>0</v>
      </c>
      <c r="L39" s="109">
        <v>0</v>
      </c>
      <c r="M39" s="109">
        <v>0</v>
      </c>
      <c r="N39" s="109">
        <v>0</v>
      </c>
      <c r="O39" s="110">
        <v>0</v>
      </c>
      <c r="P39" s="111">
        <v>0</v>
      </c>
      <c r="Q39" s="111">
        <v>0</v>
      </c>
      <c r="R39" s="112">
        <v>2</v>
      </c>
      <c r="S39" s="112">
        <v>0</v>
      </c>
      <c r="T39" s="113">
        <v>2</v>
      </c>
      <c r="U39" s="114">
        <v>0</v>
      </c>
      <c r="V39" s="114">
        <v>0</v>
      </c>
      <c r="W39" s="125">
        <v>0</v>
      </c>
      <c r="X39" s="126">
        <v>0</v>
      </c>
      <c r="Y39" s="126">
        <v>0</v>
      </c>
      <c r="Z39" s="67">
        <v>0</v>
      </c>
      <c r="AA39" s="67">
        <v>0</v>
      </c>
      <c r="AB39" s="67">
        <v>0</v>
      </c>
      <c r="AC39" s="68">
        <v>0</v>
      </c>
      <c r="AD39" s="68">
        <v>0</v>
      </c>
      <c r="AE39" s="79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6">
        <v>2</v>
      </c>
      <c r="D40" s="86">
        <v>2</v>
      </c>
      <c r="E40" s="70">
        <f t="shared" si="2"/>
        <v>1</v>
      </c>
      <c r="F40" s="64">
        <v>0</v>
      </c>
      <c r="G40" s="123">
        <v>0</v>
      </c>
      <c r="H40" s="123">
        <v>0</v>
      </c>
      <c r="I40" s="124">
        <v>0</v>
      </c>
      <c r="J40" s="124">
        <v>0</v>
      </c>
      <c r="K40" s="124">
        <v>0</v>
      </c>
      <c r="L40" s="109">
        <v>0</v>
      </c>
      <c r="M40" s="109">
        <v>0</v>
      </c>
      <c r="N40" s="109">
        <v>0</v>
      </c>
      <c r="O40" s="110">
        <v>0</v>
      </c>
      <c r="P40" s="111">
        <v>0</v>
      </c>
      <c r="Q40" s="111">
        <v>0</v>
      </c>
      <c r="R40" s="112">
        <v>2</v>
      </c>
      <c r="S40" s="112">
        <v>0</v>
      </c>
      <c r="T40" s="113">
        <v>2</v>
      </c>
      <c r="U40" s="114">
        <v>0</v>
      </c>
      <c r="V40" s="114">
        <v>0</v>
      </c>
      <c r="W40" s="125">
        <v>0</v>
      </c>
      <c r="X40" s="126">
        <v>0</v>
      </c>
      <c r="Y40" s="126">
        <v>0</v>
      </c>
      <c r="Z40" s="67">
        <v>0</v>
      </c>
      <c r="AA40" s="67">
        <v>0</v>
      </c>
      <c r="AB40" s="67">
        <v>0</v>
      </c>
      <c r="AC40" s="68">
        <v>0</v>
      </c>
      <c r="AD40" s="68">
        <v>0</v>
      </c>
      <c r="AE40" s="79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6">
        <v>1</v>
      </c>
      <c r="D41" s="86">
        <v>0</v>
      </c>
      <c r="E41" s="70">
        <f t="shared" si="2"/>
        <v>0</v>
      </c>
      <c r="F41" s="64">
        <v>0</v>
      </c>
      <c r="G41" s="123">
        <v>0</v>
      </c>
      <c r="H41" s="123">
        <v>0</v>
      </c>
      <c r="I41" s="124">
        <v>0</v>
      </c>
      <c r="J41" s="108">
        <v>0</v>
      </c>
      <c r="K41" s="108">
        <v>0</v>
      </c>
      <c r="L41" s="109">
        <v>0</v>
      </c>
      <c r="M41" s="109">
        <v>0</v>
      </c>
      <c r="N41" s="109">
        <v>0</v>
      </c>
      <c r="O41" s="110">
        <v>0</v>
      </c>
      <c r="P41" s="111">
        <v>0</v>
      </c>
      <c r="Q41" s="111">
        <v>0</v>
      </c>
      <c r="R41" s="112">
        <v>1</v>
      </c>
      <c r="S41" s="112">
        <v>0</v>
      </c>
      <c r="T41" s="113">
        <v>0</v>
      </c>
      <c r="U41" s="114">
        <v>0</v>
      </c>
      <c r="V41" s="114">
        <v>0</v>
      </c>
      <c r="W41" s="125">
        <v>0</v>
      </c>
      <c r="X41" s="126">
        <v>0</v>
      </c>
      <c r="Y41" s="126">
        <v>0</v>
      </c>
      <c r="Z41" s="67">
        <v>0</v>
      </c>
      <c r="AA41" s="67">
        <v>0</v>
      </c>
      <c r="AB41" s="67">
        <v>0</v>
      </c>
      <c r="AC41" s="68">
        <v>0</v>
      </c>
      <c r="AD41" s="68">
        <v>0</v>
      </c>
      <c r="AE41" s="79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6">
        <v>2</v>
      </c>
      <c r="D42" s="86">
        <v>0</v>
      </c>
      <c r="E42" s="70">
        <f t="shared" si="2"/>
        <v>0</v>
      </c>
      <c r="F42" s="64">
        <v>0</v>
      </c>
      <c r="G42" s="123">
        <v>0</v>
      </c>
      <c r="H42" s="123">
        <v>0</v>
      </c>
      <c r="I42" s="124">
        <v>0</v>
      </c>
      <c r="J42" s="108">
        <v>0</v>
      </c>
      <c r="K42" s="108">
        <v>0</v>
      </c>
      <c r="L42" s="109">
        <v>0</v>
      </c>
      <c r="M42" s="109">
        <v>0</v>
      </c>
      <c r="N42" s="109">
        <v>0</v>
      </c>
      <c r="O42" s="110">
        <v>0</v>
      </c>
      <c r="P42" s="111">
        <v>0</v>
      </c>
      <c r="Q42" s="111">
        <v>0</v>
      </c>
      <c r="R42" s="112">
        <v>2</v>
      </c>
      <c r="S42" s="112">
        <v>0</v>
      </c>
      <c r="T42" s="113">
        <v>0</v>
      </c>
      <c r="U42" s="114">
        <v>0</v>
      </c>
      <c r="V42" s="114">
        <v>0</v>
      </c>
      <c r="W42" s="125">
        <v>0</v>
      </c>
      <c r="X42" s="126">
        <v>0</v>
      </c>
      <c r="Y42" s="126">
        <v>0</v>
      </c>
      <c r="Z42" s="67">
        <v>0</v>
      </c>
      <c r="AA42" s="67">
        <v>0</v>
      </c>
      <c r="AB42" s="67">
        <v>0</v>
      </c>
      <c r="AC42" s="68">
        <v>0</v>
      </c>
      <c r="AD42" s="68">
        <v>0</v>
      </c>
      <c r="AE42" s="79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6">
        <v>2</v>
      </c>
      <c r="D43" s="86">
        <v>0</v>
      </c>
      <c r="E43" s="70">
        <f t="shared" si="2"/>
        <v>0</v>
      </c>
      <c r="F43" s="64">
        <v>0</v>
      </c>
      <c r="G43" s="123">
        <v>0</v>
      </c>
      <c r="H43" s="123">
        <v>0</v>
      </c>
      <c r="I43" s="124">
        <v>0</v>
      </c>
      <c r="J43" s="108">
        <v>0</v>
      </c>
      <c r="K43" s="108">
        <v>0</v>
      </c>
      <c r="L43" s="109">
        <v>0</v>
      </c>
      <c r="M43" s="109">
        <v>0</v>
      </c>
      <c r="N43" s="109">
        <v>0</v>
      </c>
      <c r="O43" s="110">
        <v>0</v>
      </c>
      <c r="P43" s="111">
        <v>0</v>
      </c>
      <c r="Q43" s="111">
        <v>0</v>
      </c>
      <c r="R43" s="112">
        <v>2</v>
      </c>
      <c r="S43" s="112">
        <v>0</v>
      </c>
      <c r="T43" s="113">
        <v>0</v>
      </c>
      <c r="U43" s="114">
        <v>0</v>
      </c>
      <c r="V43" s="114">
        <v>0</v>
      </c>
      <c r="W43" s="125">
        <v>0</v>
      </c>
      <c r="X43" s="126">
        <v>0</v>
      </c>
      <c r="Y43" s="126">
        <v>0</v>
      </c>
      <c r="Z43" s="67">
        <v>0</v>
      </c>
      <c r="AA43" s="67">
        <v>0</v>
      </c>
      <c r="AB43" s="67">
        <v>0</v>
      </c>
      <c r="AC43" s="68">
        <v>0</v>
      </c>
      <c r="AD43" s="68">
        <v>0</v>
      </c>
      <c r="AE43" s="79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6">
        <v>2</v>
      </c>
      <c r="D44" s="86">
        <v>0</v>
      </c>
      <c r="E44" s="70">
        <f t="shared" si="2"/>
        <v>0</v>
      </c>
      <c r="F44" s="64">
        <v>0</v>
      </c>
      <c r="G44" s="123">
        <v>0</v>
      </c>
      <c r="H44" s="123">
        <v>0</v>
      </c>
      <c r="I44" s="124">
        <v>0</v>
      </c>
      <c r="J44" s="108">
        <v>0</v>
      </c>
      <c r="K44" s="108">
        <v>0</v>
      </c>
      <c r="L44" s="109">
        <v>0</v>
      </c>
      <c r="M44" s="109">
        <v>0</v>
      </c>
      <c r="N44" s="109">
        <v>0</v>
      </c>
      <c r="O44" s="110">
        <v>0</v>
      </c>
      <c r="P44" s="111">
        <v>0</v>
      </c>
      <c r="Q44" s="111">
        <v>0</v>
      </c>
      <c r="R44" s="112">
        <v>2</v>
      </c>
      <c r="S44" s="112">
        <v>0</v>
      </c>
      <c r="T44" s="113">
        <v>0</v>
      </c>
      <c r="U44" s="114">
        <v>0</v>
      </c>
      <c r="V44" s="114">
        <v>0</v>
      </c>
      <c r="W44" s="125">
        <v>0</v>
      </c>
      <c r="X44" s="126">
        <v>0</v>
      </c>
      <c r="Y44" s="126">
        <v>0</v>
      </c>
      <c r="Z44" s="67">
        <v>0</v>
      </c>
      <c r="AA44" s="67">
        <v>0</v>
      </c>
      <c r="AB44" s="67">
        <v>0</v>
      </c>
      <c r="AC44" s="68">
        <v>0</v>
      </c>
      <c r="AD44" s="68">
        <v>0</v>
      </c>
      <c r="AE44" s="79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6">
        <v>2</v>
      </c>
      <c r="D45" s="86">
        <v>2</v>
      </c>
      <c r="E45" s="70">
        <f t="shared" si="2"/>
        <v>1</v>
      </c>
      <c r="F45" s="64">
        <v>0</v>
      </c>
      <c r="G45" s="123">
        <v>0</v>
      </c>
      <c r="H45" s="123">
        <v>0</v>
      </c>
      <c r="I45" s="124">
        <v>0</v>
      </c>
      <c r="J45" s="108">
        <v>0</v>
      </c>
      <c r="K45" s="108">
        <v>0</v>
      </c>
      <c r="L45" s="109">
        <v>0</v>
      </c>
      <c r="M45" s="109">
        <v>0</v>
      </c>
      <c r="N45" s="109">
        <v>0</v>
      </c>
      <c r="O45" s="110">
        <v>0</v>
      </c>
      <c r="P45" s="111">
        <v>0</v>
      </c>
      <c r="Q45" s="111">
        <v>0</v>
      </c>
      <c r="R45" s="112">
        <v>2</v>
      </c>
      <c r="S45" s="112">
        <v>1</v>
      </c>
      <c r="T45" s="113">
        <v>1</v>
      </c>
      <c r="U45" s="114">
        <v>0</v>
      </c>
      <c r="V45" s="114">
        <v>0</v>
      </c>
      <c r="W45" s="125">
        <v>0</v>
      </c>
      <c r="X45" s="126">
        <v>0</v>
      </c>
      <c r="Y45" s="126">
        <v>0</v>
      </c>
      <c r="Z45" s="67">
        <v>0</v>
      </c>
      <c r="AA45" s="67">
        <v>0</v>
      </c>
      <c r="AB45" s="67">
        <v>0</v>
      </c>
      <c r="AC45" s="68">
        <v>0</v>
      </c>
      <c r="AD45" s="68">
        <v>0</v>
      </c>
      <c r="AE45" s="79">
        <v>0</v>
      </c>
      <c r="AF45" s="82">
        <f t="shared" si="1"/>
        <v>2</v>
      </c>
    </row>
    <row r="46" spans="1:32" ht="23.25" customHeight="1">
      <c r="A46" s="35" t="s">
        <v>6</v>
      </c>
      <c r="B46" s="130">
        <f>SUM(B28:B45)</f>
        <v>93</v>
      </c>
      <c r="C46" s="133">
        <f>SUM(C28:C45)</f>
        <v>91</v>
      </c>
      <c r="D46" s="73">
        <f>SUM(D28:D45)</f>
        <v>47</v>
      </c>
      <c r="E46" s="101">
        <f t="shared" si="2"/>
        <v>0.5164835164835165</v>
      </c>
      <c r="F46" s="32">
        <f aca="true" t="shared" si="5" ref="F46:AE46">SUM(F28:F45)</f>
        <v>6</v>
      </c>
      <c r="G46" s="32">
        <f t="shared" si="5"/>
        <v>0</v>
      </c>
      <c r="H46" s="32">
        <f t="shared" si="5"/>
        <v>5</v>
      </c>
      <c r="I46" s="32">
        <f t="shared" si="5"/>
        <v>6</v>
      </c>
      <c r="J46" s="32">
        <f t="shared" si="5"/>
        <v>1</v>
      </c>
      <c r="K46" s="32">
        <f t="shared" si="5"/>
        <v>5</v>
      </c>
      <c r="L46" s="32">
        <f t="shared" si="5"/>
        <v>1</v>
      </c>
      <c r="M46" s="32">
        <f t="shared" si="5"/>
        <v>0</v>
      </c>
      <c r="N46" s="32">
        <f t="shared" si="5"/>
        <v>1</v>
      </c>
      <c r="O46" s="32">
        <f t="shared" si="5"/>
        <v>1</v>
      </c>
      <c r="P46" s="32">
        <f t="shared" si="5"/>
        <v>0</v>
      </c>
      <c r="Q46" s="32">
        <f t="shared" si="5"/>
        <v>1</v>
      </c>
      <c r="R46" s="32">
        <f t="shared" si="5"/>
        <v>69</v>
      </c>
      <c r="S46" s="32">
        <f t="shared" si="5"/>
        <v>11</v>
      </c>
      <c r="T46" s="32">
        <f t="shared" si="5"/>
        <v>17</v>
      </c>
      <c r="U46" s="32">
        <f t="shared" si="5"/>
        <v>10</v>
      </c>
      <c r="V46" s="32">
        <f t="shared" si="5"/>
        <v>3</v>
      </c>
      <c r="W46" s="32">
        <f t="shared" si="5"/>
        <v>6</v>
      </c>
      <c r="X46" s="73">
        <f t="shared" si="5"/>
        <v>2</v>
      </c>
      <c r="Y46" s="73">
        <f t="shared" si="5"/>
        <v>0</v>
      </c>
      <c r="Z46" s="32">
        <f t="shared" si="5"/>
        <v>5</v>
      </c>
      <c r="AA46" s="32">
        <f t="shared" si="5"/>
        <v>1</v>
      </c>
      <c r="AB46" s="32">
        <f t="shared" si="5"/>
        <v>2</v>
      </c>
      <c r="AC46" s="32">
        <f t="shared" si="5"/>
        <v>3</v>
      </c>
      <c r="AD46" s="32">
        <f t="shared" si="5"/>
        <v>1</v>
      </c>
      <c r="AE46" s="32">
        <f t="shared" si="5"/>
        <v>1</v>
      </c>
      <c r="AF46" s="83">
        <f t="shared" si="1"/>
        <v>91</v>
      </c>
    </row>
    <row r="47" spans="1:32" ht="28.5">
      <c r="A47" s="36" t="s">
        <v>7</v>
      </c>
      <c r="B47" s="72">
        <f>B14+B27+B46</f>
        <v>290</v>
      </c>
      <c r="C47" s="141">
        <f>C14+C27+C46</f>
        <v>303</v>
      </c>
      <c r="D47" s="141">
        <f>D14+D27+D46</f>
        <v>198</v>
      </c>
      <c r="E47" s="142">
        <f t="shared" si="2"/>
        <v>0.6534653465346535</v>
      </c>
      <c r="F47" s="78">
        <f aca="true" t="shared" si="6" ref="F47:AE47">F14+F27+F46</f>
        <v>15</v>
      </c>
      <c r="G47" s="78">
        <f t="shared" si="6"/>
        <v>0</v>
      </c>
      <c r="H47" s="78">
        <f t="shared" si="6"/>
        <v>14</v>
      </c>
      <c r="I47" s="78">
        <f t="shared" si="6"/>
        <v>18</v>
      </c>
      <c r="J47" s="78">
        <f t="shared" si="6"/>
        <v>1</v>
      </c>
      <c r="K47" s="78">
        <f t="shared" si="6"/>
        <v>17</v>
      </c>
      <c r="L47" s="78">
        <f t="shared" si="6"/>
        <v>5</v>
      </c>
      <c r="M47" s="78">
        <f t="shared" si="6"/>
        <v>0</v>
      </c>
      <c r="N47" s="78">
        <f t="shared" si="6"/>
        <v>5</v>
      </c>
      <c r="O47" s="78">
        <f t="shared" si="6"/>
        <v>1</v>
      </c>
      <c r="P47" s="78">
        <f t="shared" si="6"/>
        <v>0</v>
      </c>
      <c r="Q47" s="78">
        <f t="shared" si="6"/>
        <v>1</v>
      </c>
      <c r="R47" s="78">
        <f t="shared" si="6"/>
        <v>235</v>
      </c>
      <c r="S47" s="78">
        <f t="shared" si="6"/>
        <v>21.02</v>
      </c>
      <c r="T47" s="78">
        <f t="shared" si="6"/>
        <v>115</v>
      </c>
      <c r="U47" s="78">
        <f t="shared" si="6"/>
        <v>51</v>
      </c>
      <c r="V47" s="78">
        <f t="shared" si="6"/>
        <v>5</v>
      </c>
      <c r="W47" s="78">
        <f t="shared" si="6"/>
        <v>45</v>
      </c>
      <c r="X47" s="141">
        <f t="shared" si="6"/>
        <v>4</v>
      </c>
      <c r="Y47" s="141">
        <f t="shared" si="6"/>
        <v>5</v>
      </c>
      <c r="Z47" s="78">
        <f t="shared" si="6"/>
        <v>17</v>
      </c>
      <c r="AA47" s="78">
        <f t="shared" si="6"/>
        <v>1</v>
      </c>
      <c r="AB47" s="78">
        <f t="shared" si="6"/>
        <v>12</v>
      </c>
      <c r="AC47" s="78">
        <f t="shared" si="6"/>
        <v>12</v>
      </c>
      <c r="AD47" s="78">
        <f t="shared" si="6"/>
        <v>1</v>
      </c>
      <c r="AE47" s="78">
        <f t="shared" si="6"/>
        <v>8</v>
      </c>
      <c r="AF47" s="143">
        <f t="shared" si="1"/>
        <v>303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AC2:AE2"/>
    <mergeCell ref="C2:C3"/>
    <mergeCell ref="B2:B3"/>
    <mergeCell ref="A1:AE1"/>
    <mergeCell ref="A2:A3"/>
    <mergeCell ref="D2:D3"/>
    <mergeCell ref="E2:E3"/>
    <mergeCell ref="F2:H2"/>
    <mergeCell ref="I2:K2"/>
    <mergeCell ref="L2:N2"/>
    <mergeCell ref="O2:Q2"/>
    <mergeCell ref="R2:T2"/>
    <mergeCell ref="U2:W2"/>
    <mergeCell ref="X2:Y2"/>
    <mergeCell ref="Z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1">
      <selection activeCell="T49" sqref="T49"/>
    </sheetView>
  </sheetViews>
  <sheetFormatPr defaultColWidth="9.140625" defaultRowHeight="12.75"/>
  <cols>
    <col min="1" max="1" width="15.8515625" style="10" customWidth="1"/>
    <col min="2" max="2" width="7.57421875" style="10" customWidth="1"/>
    <col min="3" max="3" width="7.421875" style="137" customWidth="1"/>
    <col min="4" max="4" width="11.140625" style="91" customWidth="1"/>
    <col min="5" max="5" width="9.28125" style="9" customWidth="1"/>
    <col min="6" max="6" width="7.7109375" style="9" customWidth="1"/>
    <col min="7" max="7" width="5.8515625" style="9" customWidth="1"/>
    <col min="8" max="8" width="6.00390625" style="9" customWidth="1"/>
    <col min="9" max="9" width="7.140625" style="6" customWidth="1"/>
    <col min="10" max="10" width="5.140625" style="6" customWidth="1"/>
    <col min="11" max="11" width="5.7109375" style="6" customWidth="1"/>
    <col min="12" max="12" width="7.140625" style="0" customWidth="1"/>
    <col min="13" max="13" width="5.57421875" style="6" customWidth="1"/>
    <col min="14" max="14" width="6.00390625" style="0" customWidth="1"/>
    <col min="15" max="15" width="7.28125" style="6" customWidth="1"/>
    <col min="16" max="16" width="5.7109375" style="6" customWidth="1"/>
    <col min="17" max="17" width="4.8515625" style="6" customWidth="1"/>
    <col min="18" max="18" width="7.28125" style="6" customWidth="1"/>
    <col min="19" max="19" width="5.28125" style="0" customWidth="1"/>
    <col min="20" max="20" width="4.8515625" style="6" customWidth="1"/>
    <col min="21" max="21" width="13.00390625" style="6" customWidth="1"/>
    <col min="22" max="22" width="5.28125" style="0" customWidth="1"/>
    <col min="23" max="23" width="4.851562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9.57421875" style="6" customWidth="1"/>
    <col min="33" max="33" width="19.28125" style="0" customWidth="1"/>
  </cols>
  <sheetData>
    <row r="1" spans="1:31" ht="18.75" customHeight="1">
      <c r="A1" s="185" t="s">
        <v>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2" ht="75.75" customHeight="1">
      <c r="A2" s="187"/>
      <c r="B2" s="183" t="s">
        <v>77</v>
      </c>
      <c r="C2" s="181" t="s">
        <v>76</v>
      </c>
      <c r="D2" s="189" t="s">
        <v>54</v>
      </c>
      <c r="E2" s="191" t="s">
        <v>66</v>
      </c>
      <c r="F2" s="193" t="s">
        <v>48</v>
      </c>
      <c r="G2" s="193"/>
      <c r="H2" s="193"/>
      <c r="I2" s="194" t="s">
        <v>44</v>
      </c>
      <c r="J2" s="194"/>
      <c r="K2" s="194"/>
      <c r="L2" s="166" t="s">
        <v>45</v>
      </c>
      <c r="M2" s="166"/>
      <c r="N2" s="166"/>
      <c r="O2" s="167" t="s">
        <v>61</v>
      </c>
      <c r="P2" s="168"/>
      <c r="Q2" s="169"/>
      <c r="R2" s="170" t="s">
        <v>50</v>
      </c>
      <c r="S2" s="171"/>
      <c r="T2" s="171"/>
      <c r="U2" s="172" t="s">
        <v>55</v>
      </c>
      <c r="V2" s="173"/>
      <c r="W2" s="174"/>
      <c r="X2" s="175" t="s">
        <v>56</v>
      </c>
      <c r="Y2" s="175"/>
      <c r="Z2" s="176" t="s">
        <v>65</v>
      </c>
      <c r="AA2" s="177"/>
      <c r="AB2" s="177"/>
      <c r="AC2" s="178" t="s">
        <v>62</v>
      </c>
      <c r="AD2" s="179"/>
      <c r="AE2" s="180"/>
      <c r="AF2" s="93" t="s">
        <v>67</v>
      </c>
    </row>
    <row r="3" spans="1:32" ht="92.25" customHeight="1">
      <c r="A3" s="188"/>
      <c r="B3" s="184"/>
      <c r="C3" s="182"/>
      <c r="D3" s="190"/>
      <c r="E3" s="192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13</v>
      </c>
      <c r="C4" s="134">
        <v>13</v>
      </c>
      <c r="D4" s="84">
        <v>10</v>
      </c>
      <c r="E4" s="71">
        <f aca="true" t="shared" si="0" ref="E4:E47">D4/C4</f>
        <v>0.7692307692307693</v>
      </c>
      <c r="F4" s="161">
        <v>0</v>
      </c>
      <c r="G4" s="161">
        <v>0</v>
      </c>
      <c r="H4" s="161">
        <v>0</v>
      </c>
      <c r="I4" s="55">
        <v>1</v>
      </c>
      <c r="J4" s="55">
        <v>0</v>
      </c>
      <c r="K4" s="55">
        <v>1</v>
      </c>
      <c r="L4" s="60">
        <v>0</v>
      </c>
      <c r="M4" s="60">
        <v>0</v>
      </c>
      <c r="N4" s="60">
        <v>0</v>
      </c>
      <c r="O4" s="105">
        <v>0</v>
      </c>
      <c r="P4" s="105">
        <v>0</v>
      </c>
      <c r="Q4" s="105">
        <v>0</v>
      </c>
      <c r="R4" s="52">
        <v>10</v>
      </c>
      <c r="S4" s="52">
        <v>0</v>
      </c>
      <c r="T4" s="53">
        <v>9</v>
      </c>
      <c r="U4" s="151">
        <v>4</v>
      </c>
      <c r="V4" s="151">
        <v>0</v>
      </c>
      <c r="W4" s="152">
        <v>4</v>
      </c>
      <c r="X4" s="153">
        <v>0</v>
      </c>
      <c r="Y4" s="153">
        <v>1</v>
      </c>
      <c r="Z4" s="154">
        <v>1</v>
      </c>
      <c r="AA4" s="154">
        <v>0</v>
      </c>
      <c r="AB4" s="154">
        <v>0</v>
      </c>
      <c r="AC4" s="155">
        <v>1</v>
      </c>
      <c r="AD4" s="155">
        <v>0</v>
      </c>
      <c r="AE4" s="156">
        <v>0</v>
      </c>
      <c r="AF4" s="81">
        <f>F4+I4+L4+O4+R4+Z4+AC4</f>
        <v>13</v>
      </c>
      <c r="AG4" s="102"/>
    </row>
    <row r="5" spans="1:33" ht="15.75" customHeight="1">
      <c r="A5" s="51" t="s">
        <v>9</v>
      </c>
      <c r="B5" s="44">
        <v>18</v>
      </c>
      <c r="C5" s="134">
        <v>18</v>
      </c>
      <c r="D5" s="94">
        <v>15</v>
      </c>
      <c r="E5" s="71">
        <f t="shared" si="0"/>
        <v>0.8333333333333334</v>
      </c>
      <c r="F5" s="161">
        <v>2</v>
      </c>
      <c r="G5" s="161">
        <v>0</v>
      </c>
      <c r="H5" s="161">
        <v>2</v>
      </c>
      <c r="I5" s="55">
        <v>1</v>
      </c>
      <c r="J5" s="55">
        <v>0</v>
      </c>
      <c r="K5" s="55">
        <v>1</v>
      </c>
      <c r="L5" s="60">
        <v>1</v>
      </c>
      <c r="M5" s="60">
        <v>0</v>
      </c>
      <c r="N5" s="60">
        <v>1</v>
      </c>
      <c r="O5" s="105">
        <v>0</v>
      </c>
      <c r="P5" s="105">
        <v>0</v>
      </c>
      <c r="Q5" s="105">
        <v>0</v>
      </c>
      <c r="R5" s="52">
        <v>12</v>
      </c>
      <c r="S5" s="52">
        <v>2</v>
      </c>
      <c r="T5" s="53">
        <v>7</v>
      </c>
      <c r="U5" s="151">
        <v>4</v>
      </c>
      <c r="V5" s="151">
        <v>0</v>
      </c>
      <c r="W5" s="152">
        <v>4</v>
      </c>
      <c r="X5" s="153">
        <v>0</v>
      </c>
      <c r="Y5" s="153">
        <v>1</v>
      </c>
      <c r="Z5" s="154">
        <v>1</v>
      </c>
      <c r="AA5" s="154">
        <v>0</v>
      </c>
      <c r="AB5" s="154">
        <v>1</v>
      </c>
      <c r="AC5" s="155">
        <v>1</v>
      </c>
      <c r="AD5" s="155">
        <v>0</v>
      </c>
      <c r="AE5" s="156">
        <v>1</v>
      </c>
      <c r="AF5" s="81">
        <f>F5+I5+L5+O5+R5+Z5+AC5</f>
        <v>18</v>
      </c>
      <c r="AG5" s="2"/>
    </row>
    <row r="6" spans="1:32" ht="15.75" customHeight="1">
      <c r="A6" s="39" t="s">
        <v>10</v>
      </c>
      <c r="B6" s="44">
        <v>5</v>
      </c>
      <c r="C6" s="134">
        <v>5</v>
      </c>
      <c r="D6" s="84">
        <v>4</v>
      </c>
      <c r="E6" s="71">
        <f t="shared" si="0"/>
        <v>0.8</v>
      </c>
      <c r="F6" s="161">
        <v>1</v>
      </c>
      <c r="G6" s="161">
        <v>1</v>
      </c>
      <c r="H6" s="161">
        <v>0</v>
      </c>
      <c r="I6" s="55">
        <v>1</v>
      </c>
      <c r="J6" s="55">
        <v>0</v>
      </c>
      <c r="K6" s="55">
        <v>1</v>
      </c>
      <c r="L6" s="60">
        <v>0</v>
      </c>
      <c r="M6" s="60">
        <v>0</v>
      </c>
      <c r="N6" s="60">
        <v>0</v>
      </c>
      <c r="O6" s="105">
        <v>0</v>
      </c>
      <c r="P6" s="105">
        <v>0</v>
      </c>
      <c r="Q6" s="105">
        <v>0</v>
      </c>
      <c r="R6" s="52">
        <v>3</v>
      </c>
      <c r="S6" s="52">
        <v>0</v>
      </c>
      <c r="T6" s="53">
        <v>1</v>
      </c>
      <c r="U6" s="151">
        <v>1</v>
      </c>
      <c r="V6" s="151">
        <v>0</v>
      </c>
      <c r="W6" s="152">
        <v>1</v>
      </c>
      <c r="X6" s="153">
        <v>0</v>
      </c>
      <c r="Y6" s="153">
        <v>0</v>
      </c>
      <c r="Z6" s="154">
        <v>0</v>
      </c>
      <c r="AA6" s="154">
        <v>0</v>
      </c>
      <c r="AB6" s="154">
        <v>0</v>
      </c>
      <c r="AC6" s="155">
        <v>0</v>
      </c>
      <c r="AD6" s="155">
        <v>0</v>
      </c>
      <c r="AE6" s="156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>
        <v>1</v>
      </c>
      <c r="D7" s="84">
        <v>0</v>
      </c>
      <c r="E7" s="71">
        <f t="shared" si="0"/>
        <v>0</v>
      </c>
      <c r="F7" s="161">
        <v>0</v>
      </c>
      <c r="G7" s="161">
        <v>0</v>
      </c>
      <c r="H7" s="161">
        <v>0</v>
      </c>
      <c r="I7" s="55">
        <v>0</v>
      </c>
      <c r="J7" s="55">
        <v>0</v>
      </c>
      <c r="K7" s="55">
        <v>0</v>
      </c>
      <c r="L7" s="60">
        <v>0</v>
      </c>
      <c r="M7" s="60">
        <v>0</v>
      </c>
      <c r="N7" s="60">
        <v>0</v>
      </c>
      <c r="O7" s="105">
        <v>0</v>
      </c>
      <c r="P7" s="105">
        <v>0</v>
      </c>
      <c r="Q7" s="105">
        <v>0</v>
      </c>
      <c r="R7" s="52">
        <v>1</v>
      </c>
      <c r="S7" s="52">
        <v>0</v>
      </c>
      <c r="T7" s="53">
        <v>0</v>
      </c>
      <c r="U7" s="151">
        <v>0</v>
      </c>
      <c r="V7" s="151">
        <v>0</v>
      </c>
      <c r="W7" s="152">
        <v>0</v>
      </c>
      <c r="X7" s="153">
        <v>0</v>
      </c>
      <c r="Y7" s="153">
        <v>0</v>
      </c>
      <c r="Z7" s="154">
        <v>0</v>
      </c>
      <c r="AA7" s="154">
        <v>0</v>
      </c>
      <c r="AB7" s="154">
        <v>0</v>
      </c>
      <c r="AC7" s="155">
        <v>0</v>
      </c>
      <c r="AD7" s="155">
        <v>0</v>
      </c>
      <c r="AE7" s="156">
        <v>0</v>
      </c>
      <c r="AF7" s="81">
        <f t="shared" si="1"/>
        <v>1</v>
      </c>
    </row>
    <row r="8" spans="1:32" ht="16.5" customHeight="1">
      <c r="A8" s="39" t="s">
        <v>12</v>
      </c>
      <c r="B8" s="44">
        <v>2</v>
      </c>
      <c r="C8" s="134">
        <v>2</v>
      </c>
      <c r="D8" s="84">
        <v>0</v>
      </c>
      <c r="E8" s="71">
        <f t="shared" si="0"/>
        <v>0</v>
      </c>
      <c r="F8" s="161">
        <v>0</v>
      </c>
      <c r="G8" s="161">
        <v>0</v>
      </c>
      <c r="H8" s="161">
        <v>0</v>
      </c>
      <c r="I8" s="55">
        <v>0</v>
      </c>
      <c r="J8" s="55">
        <v>0</v>
      </c>
      <c r="K8" s="55">
        <v>0</v>
      </c>
      <c r="L8" s="60">
        <v>0</v>
      </c>
      <c r="M8" s="60">
        <v>0</v>
      </c>
      <c r="N8" s="60">
        <v>0</v>
      </c>
      <c r="O8" s="105">
        <v>0</v>
      </c>
      <c r="P8" s="105">
        <v>0</v>
      </c>
      <c r="Q8" s="105">
        <v>0</v>
      </c>
      <c r="R8" s="52">
        <v>2</v>
      </c>
      <c r="S8" s="52">
        <v>0</v>
      </c>
      <c r="T8" s="53">
        <v>0</v>
      </c>
      <c r="U8" s="151">
        <v>0</v>
      </c>
      <c r="V8" s="151">
        <v>0</v>
      </c>
      <c r="W8" s="152">
        <v>0</v>
      </c>
      <c r="X8" s="153">
        <v>0</v>
      </c>
      <c r="Y8" s="153">
        <v>0</v>
      </c>
      <c r="Z8" s="154">
        <v>0</v>
      </c>
      <c r="AA8" s="154">
        <v>0</v>
      </c>
      <c r="AB8" s="154">
        <v>0</v>
      </c>
      <c r="AC8" s="155">
        <v>0</v>
      </c>
      <c r="AD8" s="155">
        <v>0</v>
      </c>
      <c r="AE8" s="156">
        <v>0</v>
      </c>
      <c r="AF8" s="81">
        <f t="shared" si="1"/>
        <v>2</v>
      </c>
    </row>
    <row r="9" spans="1:32" ht="22.5" customHeight="1">
      <c r="A9" s="39" t="s">
        <v>0</v>
      </c>
      <c r="B9" s="44">
        <v>1</v>
      </c>
      <c r="C9" s="134">
        <v>1</v>
      </c>
      <c r="D9" s="84">
        <v>1</v>
      </c>
      <c r="E9" s="71">
        <f t="shared" si="0"/>
        <v>1</v>
      </c>
      <c r="F9" s="161">
        <v>0</v>
      </c>
      <c r="G9" s="161">
        <v>0</v>
      </c>
      <c r="H9" s="161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151">
        <v>0</v>
      </c>
      <c r="V9" s="151">
        <v>0</v>
      </c>
      <c r="W9" s="152">
        <v>0</v>
      </c>
      <c r="X9" s="153">
        <v>0</v>
      </c>
      <c r="Y9" s="153">
        <v>0</v>
      </c>
      <c r="Z9" s="154">
        <v>0</v>
      </c>
      <c r="AA9" s="154">
        <v>0</v>
      </c>
      <c r="AB9" s="154">
        <v>0</v>
      </c>
      <c r="AC9" s="155">
        <v>0</v>
      </c>
      <c r="AD9" s="155">
        <v>0</v>
      </c>
      <c r="AE9" s="156">
        <v>0</v>
      </c>
      <c r="AF9" s="81">
        <f t="shared" si="1"/>
        <v>1</v>
      </c>
    </row>
    <row r="10" spans="1:32" ht="14.25">
      <c r="A10" s="51" t="s">
        <v>1</v>
      </c>
      <c r="B10" s="44">
        <v>1</v>
      </c>
      <c r="C10" s="134">
        <v>1</v>
      </c>
      <c r="D10" s="84">
        <v>1</v>
      </c>
      <c r="E10" s="71">
        <f t="shared" si="0"/>
        <v>1</v>
      </c>
      <c r="F10" s="161">
        <v>0</v>
      </c>
      <c r="G10" s="161">
        <v>0</v>
      </c>
      <c r="H10" s="161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151">
        <v>0</v>
      </c>
      <c r="V10" s="151">
        <v>0</v>
      </c>
      <c r="W10" s="152">
        <v>0</v>
      </c>
      <c r="X10" s="153">
        <v>0</v>
      </c>
      <c r="Y10" s="153">
        <v>0</v>
      </c>
      <c r="Z10" s="154">
        <v>0</v>
      </c>
      <c r="AA10" s="154">
        <v>0</v>
      </c>
      <c r="AB10" s="154">
        <v>0</v>
      </c>
      <c r="AC10" s="155">
        <v>0</v>
      </c>
      <c r="AD10" s="155">
        <v>0</v>
      </c>
      <c r="AE10" s="156">
        <v>0</v>
      </c>
      <c r="AF10" s="81">
        <f t="shared" si="1"/>
        <v>1</v>
      </c>
    </row>
    <row r="11" spans="1:32" ht="14.25">
      <c r="A11" s="39" t="s">
        <v>2</v>
      </c>
      <c r="B11" s="44">
        <v>1</v>
      </c>
      <c r="C11" s="134">
        <v>1</v>
      </c>
      <c r="D11" s="84">
        <v>0</v>
      </c>
      <c r="E11" s="71">
        <f t="shared" si="0"/>
        <v>0</v>
      </c>
      <c r="F11" s="161">
        <v>0</v>
      </c>
      <c r="G11" s="161">
        <v>0</v>
      </c>
      <c r="H11" s="161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151">
        <v>0</v>
      </c>
      <c r="V11" s="151">
        <v>0</v>
      </c>
      <c r="W11" s="152">
        <v>0</v>
      </c>
      <c r="X11" s="153">
        <v>0</v>
      </c>
      <c r="Y11" s="153">
        <v>0</v>
      </c>
      <c r="Z11" s="154">
        <v>0</v>
      </c>
      <c r="AA11" s="154">
        <v>0</v>
      </c>
      <c r="AB11" s="154">
        <v>0</v>
      </c>
      <c r="AC11" s="155">
        <v>0</v>
      </c>
      <c r="AD11" s="155">
        <v>0</v>
      </c>
      <c r="AE11" s="156">
        <v>0</v>
      </c>
      <c r="AF11" s="81">
        <f t="shared" si="1"/>
        <v>1</v>
      </c>
    </row>
    <row r="12" spans="1:32" ht="14.25">
      <c r="A12" s="39" t="s">
        <v>3</v>
      </c>
      <c r="B12" s="44">
        <v>0</v>
      </c>
      <c r="C12" s="134">
        <v>0</v>
      </c>
      <c r="D12" s="84">
        <v>0</v>
      </c>
      <c r="E12" s="71">
        <v>0</v>
      </c>
      <c r="F12" s="161">
        <v>0</v>
      </c>
      <c r="G12" s="161">
        <v>0</v>
      </c>
      <c r="H12" s="161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151">
        <v>0</v>
      </c>
      <c r="V12" s="151">
        <v>0</v>
      </c>
      <c r="W12" s="152">
        <v>0</v>
      </c>
      <c r="X12" s="153">
        <v>0</v>
      </c>
      <c r="Y12" s="153">
        <v>0</v>
      </c>
      <c r="Z12" s="154">
        <v>0</v>
      </c>
      <c r="AA12" s="154">
        <v>0</v>
      </c>
      <c r="AB12" s="154">
        <v>0</v>
      </c>
      <c r="AC12" s="155">
        <v>0</v>
      </c>
      <c r="AD12" s="155">
        <v>0</v>
      </c>
      <c r="AE12" s="156">
        <v>0</v>
      </c>
      <c r="AF12" s="81">
        <v>0</v>
      </c>
    </row>
    <row r="13" spans="1:32" ht="14.25">
      <c r="A13" s="54" t="s">
        <v>13</v>
      </c>
      <c r="B13" s="44">
        <v>2</v>
      </c>
      <c r="C13" s="134">
        <v>2</v>
      </c>
      <c r="D13" s="84">
        <v>2</v>
      </c>
      <c r="E13" s="71">
        <f t="shared" si="0"/>
        <v>1</v>
      </c>
      <c r="F13" s="161">
        <v>0</v>
      </c>
      <c r="G13" s="161">
        <v>0</v>
      </c>
      <c r="H13" s="161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151">
        <v>0</v>
      </c>
      <c r="V13" s="151">
        <v>0</v>
      </c>
      <c r="W13" s="152">
        <v>0</v>
      </c>
      <c r="X13" s="153">
        <v>0</v>
      </c>
      <c r="Y13" s="153">
        <v>0</v>
      </c>
      <c r="Z13" s="154">
        <v>0</v>
      </c>
      <c r="AA13" s="154">
        <v>0</v>
      </c>
      <c r="AB13" s="154">
        <v>0</v>
      </c>
      <c r="AC13" s="155">
        <v>0</v>
      </c>
      <c r="AD13" s="155">
        <v>0</v>
      </c>
      <c r="AE13" s="156">
        <v>0</v>
      </c>
      <c r="AF13" s="81">
        <f t="shared" si="1"/>
        <v>2</v>
      </c>
    </row>
    <row r="14" spans="1:32" ht="15" customHeight="1">
      <c r="A14" s="144" t="s">
        <v>4</v>
      </c>
      <c r="B14" s="127">
        <f>SUM(B4:B13)</f>
        <v>44</v>
      </c>
      <c r="C14" s="132">
        <f>SUM(C4:C13)</f>
        <v>44</v>
      </c>
      <c r="D14" s="103">
        <f>SUM(D4:D13)</f>
        <v>33</v>
      </c>
      <c r="E14" s="74">
        <f t="shared" si="0"/>
        <v>0.75</v>
      </c>
      <c r="F14" s="30">
        <f aca="true" t="shared" si="2" ref="F14:AE14">SUM(F4:F13)</f>
        <v>3</v>
      </c>
      <c r="G14" s="30">
        <f t="shared" si="2"/>
        <v>1</v>
      </c>
      <c r="H14" s="30">
        <f t="shared" si="2"/>
        <v>2</v>
      </c>
      <c r="I14" s="30">
        <f t="shared" si="2"/>
        <v>3</v>
      </c>
      <c r="J14" s="30">
        <f t="shared" si="2"/>
        <v>0</v>
      </c>
      <c r="K14" s="30">
        <f t="shared" si="2"/>
        <v>3</v>
      </c>
      <c r="L14" s="30">
        <f t="shared" si="2"/>
        <v>1</v>
      </c>
      <c r="M14" s="30">
        <f t="shared" si="2"/>
        <v>0</v>
      </c>
      <c r="N14" s="30">
        <f t="shared" si="2"/>
        <v>1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33</v>
      </c>
      <c r="S14" s="66">
        <f t="shared" si="2"/>
        <v>3.0199999999999996</v>
      </c>
      <c r="T14" s="30">
        <f t="shared" si="2"/>
        <v>20</v>
      </c>
      <c r="U14" s="30">
        <f t="shared" si="2"/>
        <v>9</v>
      </c>
      <c r="V14" s="30">
        <f t="shared" si="2"/>
        <v>0</v>
      </c>
      <c r="W14" s="30">
        <f t="shared" si="2"/>
        <v>9</v>
      </c>
      <c r="X14" s="103">
        <f t="shared" si="2"/>
        <v>0</v>
      </c>
      <c r="Y14" s="103">
        <f t="shared" si="2"/>
        <v>2</v>
      </c>
      <c r="Z14" s="30">
        <f t="shared" si="2"/>
        <v>2</v>
      </c>
      <c r="AA14" s="30">
        <f t="shared" si="2"/>
        <v>0</v>
      </c>
      <c r="AB14" s="30">
        <f t="shared" si="2"/>
        <v>1</v>
      </c>
      <c r="AC14" s="30">
        <f t="shared" si="2"/>
        <v>2</v>
      </c>
      <c r="AD14" s="30">
        <f t="shared" si="2"/>
        <v>0</v>
      </c>
      <c r="AE14" s="78">
        <f t="shared" si="2"/>
        <v>1</v>
      </c>
      <c r="AF14" s="83">
        <f t="shared" si="1"/>
        <v>44</v>
      </c>
    </row>
    <row r="15" spans="1:32" ht="17.25" customHeight="1">
      <c r="A15" s="39" t="s">
        <v>14</v>
      </c>
      <c r="B15" s="138">
        <v>26</v>
      </c>
      <c r="C15" s="136">
        <v>26</v>
      </c>
      <c r="D15" s="85">
        <v>22</v>
      </c>
      <c r="E15" s="70">
        <f t="shared" si="0"/>
        <v>0.8461538461538461</v>
      </c>
      <c r="F15" s="162">
        <v>1</v>
      </c>
      <c r="G15" s="162">
        <v>0</v>
      </c>
      <c r="H15" s="162">
        <v>1</v>
      </c>
      <c r="I15" s="118">
        <v>0</v>
      </c>
      <c r="J15" s="55">
        <v>0</v>
      </c>
      <c r="K15" s="55">
        <v>0</v>
      </c>
      <c r="L15" s="60">
        <v>0</v>
      </c>
      <c r="M15" s="60">
        <v>0</v>
      </c>
      <c r="N15" s="60">
        <v>0</v>
      </c>
      <c r="O15" s="61">
        <v>0</v>
      </c>
      <c r="P15" s="119">
        <v>0</v>
      </c>
      <c r="Q15" s="119">
        <v>0</v>
      </c>
      <c r="R15" s="52">
        <v>22</v>
      </c>
      <c r="S15" s="52">
        <v>0</v>
      </c>
      <c r="T15" s="53">
        <v>18</v>
      </c>
      <c r="U15" s="151">
        <v>4</v>
      </c>
      <c r="V15" s="157">
        <v>0</v>
      </c>
      <c r="W15" s="158">
        <v>4</v>
      </c>
      <c r="X15" s="159">
        <v>0</v>
      </c>
      <c r="Y15" s="159">
        <v>1</v>
      </c>
      <c r="Z15" s="160">
        <v>2</v>
      </c>
      <c r="AA15" s="154">
        <v>0</v>
      </c>
      <c r="AB15" s="154">
        <v>2</v>
      </c>
      <c r="AC15" s="155">
        <v>1</v>
      </c>
      <c r="AD15" s="155">
        <v>0</v>
      </c>
      <c r="AE15" s="156">
        <v>1</v>
      </c>
      <c r="AF15" s="82">
        <f t="shared" si="1"/>
        <v>26</v>
      </c>
    </row>
    <row r="16" spans="1:32" ht="15" customHeight="1">
      <c r="A16" s="39" t="s">
        <v>8</v>
      </c>
      <c r="B16" s="138">
        <v>45</v>
      </c>
      <c r="C16" s="136">
        <v>45</v>
      </c>
      <c r="D16" s="85">
        <v>29</v>
      </c>
      <c r="E16" s="70">
        <f t="shared" si="0"/>
        <v>0.6444444444444445</v>
      </c>
      <c r="F16" s="162">
        <v>2</v>
      </c>
      <c r="G16" s="162">
        <v>0</v>
      </c>
      <c r="H16" s="162">
        <v>2</v>
      </c>
      <c r="I16" s="118">
        <v>4</v>
      </c>
      <c r="J16" s="55">
        <v>0</v>
      </c>
      <c r="K16" s="55">
        <v>4</v>
      </c>
      <c r="L16" s="60">
        <v>1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151">
        <v>9</v>
      </c>
      <c r="V16" s="157">
        <v>0</v>
      </c>
      <c r="W16" s="158">
        <v>9</v>
      </c>
      <c r="X16" s="159">
        <v>1</v>
      </c>
      <c r="Y16" s="159">
        <v>0</v>
      </c>
      <c r="Z16" s="160">
        <v>3</v>
      </c>
      <c r="AA16" s="154">
        <v>0</v>
      </c>
      <c r="AB16" s="154">
        <v>3</v>
      </c>
      <c r="AC16" s="155">
        <v>2</v>
      </c>
      <c r="AD16" s="155">
        <v>0</v>
      </c>
      <c r="AE16" s="156">
        <v>1</v>
      </c>
      <c r="AF16" s="82">
        <f t="shared" si="1"/>
        <v>45</v>
      </c>
    </row>
    <row r="17" spans="1:32" ht="17.25" customHeight="1">
      <c r="A17" s="37" t="s">
        <v>15</v>
      </c>
      <c r="B17" s="139">
        <v>17</v>
      </c>
      <c r="C17" s="131">
        <v>17</v>
      </c>
      <c r="D17" s="85">
        <v>12</v>
      </c>
      <c r="E17" s="70">
        <f t="shared" si="0"/>
        <v>0.7058823529411765</v>
      </c>
      <c r="F17" s="162">
        <v>0</v>
      </c>
      <c r="G17" s="162">
        <v>0</v>
      </c>
      <c r="H17" s="162">
        <v>0</v>
      </c>
      <c r="I17" s="118">
        <v>2</v>
      </c>
      <c r="J17" s="55">
        <v>2</v>
      </c>
      <c r="K17" s="55">
        <v>0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0</v>
      </c>
      <c r="T17" s="53">
        <v>4</v>
      </c>
      <c r="U17" s="151">
        <v>6</v>
      </c>
      <c r="V17" s="157">
        <v>1</v>
      </c>
      <c r="W17" s="158">
        <v>3</v>
      </c>
      <c r="X17" s="159">
        <v>0</v>
      </c>
      <c r="Y17" s="159">
        <v>0</v>
      </c>
      <c r="Z17" s="160">
        <v>1</v>
      </c>
      <c r="AA17" s="154">
        <v>0</v>
      </c>
      <c r="AB17" s="154">
        <v>0</v>
      </c>
      <c r="AC17" s="155">
        <v>1</v>
      </c>
      <c r="AD17" s="155">
        <v>0</v>
      </c>
      <c r="AE17" s="156">
        <v>1</v>
      </c>
      <c r="AF17" s="82">
        <f t="shared" si="1"/>
        <v>17</v>
      </c>
    </row>
    <row r="18" spans="1:32" s="1" customFormat="1" ht="19.5" customHeight="1">
      <c r="A18" s="51" t="s">
        <v>16</v>
      </c>
      <c r="B18" s="140">
        <v>24</v>
      </c>
      <c r="C18" s="135">
        <v>24</v>
      </c>
      <c r="D18" s="85">
        <v>22</v>
      </c>
      <c r="E18" s="70">
        <f t="shared" si="0"/>
        <v>0.9166666666666666</v>
      </c>
      <c r="F18" s="162">
        <v>1</v>
      </c>
      <c r="G18" s="162">
        <v>0</v>
      </c>
      <c r="H18" s="162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19</v>
      </c>
      <c r="S18" s="52">
        <v>2</v>
      </c>
      <c r="T18" s="53">
        <v>15</v>
      </c>
      <c r="U18" s="151">
        <v>6</v>
      </c>
      <c r="V18" s="157">
        <v>0</v>
      </c>
      <c r="W18" s="158">
        <v>6</v>
      </c>
      <c r="X18" s="159">
        <v>0</v>
      </c>
      <c r="Y18" s="159">
        <v>1</v>
      </c>
      <c r="Z18" s="160">
        <v>2</v>
      </c>
      <c r="AA18" s="154">
        <v>0</v>
      </c>
      <c r="AB18" s="154">
        <v>2</v>
      </c>
      <c r="AC18" s="155">
        <v>1</v>
      </c>
      <c r="AD18" s="155">
        <v>0</v>
      </c>
      <c r="AE18" s="156">
        <v>1</v>
      </c>
      <c r="AF18" s="82">
        <f t="shared" si="1"/>
        <v>24</v>
      </c>
    </row>
    <row r="19" spans="1:32" ht="15">
      <c r="A19" s="39" t="s">
        <v>17</v>
      </c>
      <c r="B19" s="138">
        <v>32</v>
      </c>
      <c r="C19" s="136">
        <v>32</v>
      </c>
      <c r="D19" s="85">
        <v>28</v>
      </c>
      <c r="E19" s="70">
        <f t="shared" si="0"/>
        <v>0.875</v>
      </c>
      <c r="F19" s="162">
        <v>2</v>
      </c>
      <c r="G19" s="162">
        <v>0</v>
      </c>
      <c r="H19" s="162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1</v>
      </c>
      <c r="T19" s="53">
        <v>16</v>
      </c>
      <c r="U19" s="151">
        <v>8</v>
      </c>
      <c r="V19" s="157">
        <v>1</v>
      </c>
      <c r="W19" s="158">
        <v>7</v>
      </c>
      <c r="X19" s="159">
        <v>0</v>
      </c>
      <c r="Y19" s="159">
        <v>1</v>
      </c>
      <c r="Z19" s="160">
        <v>2</v>
      </c>
      <c r="AA19" s="154">
        <v>0</v>
      </c>
      <c r="AB19" s="154">
        <v>2</v>
      </c>
      <c r="AC19" s="155">
        <v>2</v>
      </c>
      <c r="AD19" s="155">
        <v>0</v>
      </c>
      <c r="AE19" s="156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5">
        <v>2</v>
      </c>
      <c r="D20" s="85">
        <v>0</v>
      </c>
      <c r="E20" s="70">
        <f t="shared" si="0"/>
        <v>0</v>
      </c>
      <c r="F20" s="162">
        <v>0</v>
      </c>
      <c r="G20" s="162">
        <v>0</v>
      </c>
      <c r="H20" s="162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151">
        <v>0</v>
      </c>
      <c r="V20" s="157">
        <v>0</v>
      </c>
      <c r="W20" s="158">
        <v>0</v>
      </c>
      <c r="X20" s="159">
        <v>0</v>
      </c>
      <c r="Y20" s="159">
        <v>0</v>
      </c>
      <c r="Z20" s="160">
        <v>0</v>
      </c>
      <c r="AA20" s="154">
        <v>0</v>
      </c>
      <c r="AB20" s="154">
        <v>0</v>
      </c>
      <c r="AC20" s="155">
        <v>0</v>
      </c>
      <c r="AD20" s="155">
        <v>0</v>
      </c>
      <c r="AE20" s="156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1">
        <v>4</v>
      </c>
      <c r="D21" s="85">
        <v>3</v>
      </c>
      <c r="E21" s="70">
        <f t="shared" si="0"/>
        <v>0.75</v>
      </c>
      <c r="F21" s="162">
        <v>0</v>
      </c>
      <c r="G21" s="162">
        <v>0</v>
      </c>
      <c r="H21" s="162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1</v>
      </c>
      <c r="T21" s="53">
        <v>2</v>
      </c>
      <c r="U21" s="151">
        <v>0</v>
      </c>
      <c r="V21" s="157">
        <v>0</v>
      </c>
      <c r="W21" s="158">
        <v>0</v>
      </c>
      <c r="X21" s="159">
        <v>0</v>
      </c>
      <c r="Y21" s="159">
        <v>0</v>
      </c>
      <c r="Z21" s="160">
        <v>0</v>
      </c>
      <c r="AA21" s="154">
        <v>0</v>
      </c>
      <c r="AB21" s="154">
        <v>0</v>
      </c>
      <c r="AC21" s="155">
        <v>0</v>
      </c>
      <c r="AD21" s="155">
        <v>0</v>
      </c>
      <c r="AE21" s="156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5</v>
      </c>
      <c r="C22" s="131">
        <v>5</v>
      </c>
      <c r="D22" s="85">
        <v>1</v>
      </c>
      <c r="E22" s="70">
        <f t="shared" si="0"/>
        <v>0.2</v>
      </c>
      <c r="F22" s="162">
        <v>0</v>
      </c>
      <c r="G22" s="162">
        <v>0</v>
      </c>
      <c r="H22" s="162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151">
        <v>0</v>
      </c>
      <c r="V22" s="157">
        <v>0</v>
      </c>
      <c r="W22" s="158">
        <v>0</v>
      </c>
      <c r="X22" s="159">
        <v>0</v>
      </c>
      <c r="Y22" s="159">
        <v>0</v>
      </c>
      <c r="Z22" s="160">
        <v>1</v>
      </c>
      <c r="AA22" s="154">
        <v>0</v>
      </c>
      <c r="AB22" s="154">
        <v>0</v>
      </c>
      <c r="AC22" s="155">
        <v>0</v>
      </c>
      <c r="AD22" s="155">
        <v>0</v>
      </c>
      <c r="AE22" s="156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3</v>
      </c>
      <c r="C23" s="135">
        <v>3</v>
      </c>
      <c r="D23" s="85">
        <v>1</v>
      </c>
      <c r="E23" s="70">
        <f t="shared" si="0"/>
        <v>0.3333333333333333</v>
      </c>
      <c r="F23" s="162">
        <v>0</v>
      </c>
      <c r="G23" s="162">
        <v>0</v>
      </c>
      <c r="H23" s="162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3</v>
      </c>
      <c r="S23" s="52">
        <v>0</v>
      </c>
      <c r="T23" s="53">
        <v>1</v>
      </c>
      <c r="U23" s="151">
        <v>0</v>
      </c>
      <c r="V23" s="157">
        <v>0</v>
      </c>
      <c r="W23" s="158">
        <v>0</v>
      </c>
      <c r="X23" s="159">
        <v>0</v>
      </c>
      <c r="Y23" s="159">
        <v>0</v>
      </c>
      <c r="Z23" s="160">
        <v>0</v>
      </c>
      <c r="AA23" s="154">
        <v>0</v>
      </c>
      <c r="AB23" s="154">
        <v>0</v>
      </c>
      <c r="AC23" s="155">
        <v>0</v>
      </c>
      <c r="AD23" s="155">
        <v>0</v>
      </c>
      <c r="AE23" s="156">
        <v>0</v>
      </c>
      <c r="AF23" s="82">
        <f t="shared" si="1"/>
        <v>3</v>
      </c>
    </row>
    <row r="24" spans="1:32" ht="15">
      <c r="A24" s="37" t="s">
        <v>22</v>
      </c>
      <c r="B24" s="139">
        <v>2</v>
      </c>
      <c r="C24" s="131">
        <v>2</v>
      </c>
      <c r="D24" s="85">
        <v>0</v>
      </c>
      <c r="E24" s="70">
        <f t="shared" si="0"/>
        <v>0</v>
      </c>
      <c r="F24" s="162">
        <v>0</v>
      </c>
      <c r="G24" s="162">
        <v>0</v>
      </c>
      <c r="H24" s="162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151">
        <v>0</v>
      </c>
      <c r="V24" s="157">
        <v>0</v>
      </c>
      <c r="W24" s="158">
        <v>0</v>
      </c>
      <c r="X24" s="159">
        <v>0</v>
      </c>
      <c r="Y24" s="159">
        <v>0</v>
      </c>
      <c r="Z24" s="160">
        <v>0</v>
      </c>
      <c r="AA24" s="154">
        <v>0</v>
      </c>
      <c r="AB24" s="154">
        <v>0</v>
      </c>
      <c r="AC24" s="155">
        <v>0</v>
      </c>
      <c r="AD24" s="155">
        <v>0</v>
      </c>
      <c r="AE24" s="156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>
        <v>3</v>
      </c>
      <c r="D25" s="85">
        <v>1</v>
      </c>
      <c r="E25" s="70">
        <f t="shared" si="0"/>
        <v>0.3333333333333333</v>
      </c>
      <c r="F25" s="162">
        <v>0</v>
      </c>
      <c r="G25" s="162">
        <v>0</v>
      </c>
      <c r="H25" s="162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151">
        <v>0</v>
      </c>
      <c r="V25" s="157">
        <v>0</v>
      </c>
      <c r="W25" s="158">
        <v>0</v>
      </c>
      <c r="X25" s="159">
        <v>0</v>
      </c>
      <c r="Y25" s="159">
        <v>0</v>
      </c>
      <c r="Z25" s="160">
        <v>0</v>
      </c>
      <c r="AA25" s="154">
        <v>0</v>
      </c>
      <c r="AB25" s="154">
        <v>0</v>
      </c>
      <c r="AC25" s="155">
        <v>0</v>
      </c>
      <c r="AD25" s="155">
        <v>0</v>
      </c>
      <c r="AE25" s="156">
        <v>0</v>
      </c>
      <c r="AF25" s="82">
        <f t="shared" si="1"/>
        <v>3</v>
      </c>
    </row>
    <row r="26" spans="1:32" ht="18" customHeight="1">
      <c r="A26" s="39" t="s">
        <v>24</v>
      </c>
      <c r="B26" s="138">
        <v>4</v>
      </c>
      <c r="C26" s="136">
        <v>4</v>
      </c>
      <c r="D26" s="85">
        <v>0</v>
      </c>
      <c r="E26" s="70">
        <f t="shared" si="0"/>
        <v>0</v>
      </c>
      <c r="F26" s="162">
        <v>1</v>
      </c>
      <c r="G26" s="162">
        <v>0</v>
      </c>
      <c r="H26" s="162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3</v>
      </c>
      <c r="S26" s="52">
        <v>0</v>
      </c>
      <c r="T26" s="53">
        <v>0</v>
      </c>
      <c r="U26" s="151">
        <v>0</v>
      </c>
      <c r="V26" s="157">
        <v>0</v>
      </c>
      <c r="W26" s="158">
        <v>0</v>
      </c>
      <c r="X26" s="159">
        <v>0</v>
      </c>
      <c r="Y26" s="159">
        <v>0</v>
      </c>
      <c r="Z26" s="160">
        <v>0</v>
      </c>
      <c r="AA26" s="154">
        <v>0</v>
      </c>
      <c r="AB26" s="154">
        <v>0</v>
      </c>
      <c r="AC26" s="155">
        <v>0</v>
      </c>
      <c r="AD26" s="155">
        <v>0</v>
      </c>
      <c r="AE26" s="156">
        <v>0</v>
      </c>
      <c r="AF26" s="82">
        <f t="shared" si="1"/>
        <v>4</v>
      </c>
    </row>
    <row r="27" spans="1:32" ht="17.25" customHeight="1">
      <c r="A27" s="145" t="s">
        <v>5</v>
      </c>
      <c r="B27" s="128">
        <f>SUM(B15:B26)</f>
        <v>167</v>
      </c>
      <c r="C27" s="104">
        <f>SUM(C15:C26)</f>
        <v>167</v>
      </c>
      <c r="D27" s="104">
        <f>SUM(D15:D26)</f>
        <v>119</v>
      </c>
      <c r="E27" s="101">
        <f t="shared" si="0"/>
        <v>0.7125748502994012</v>
      </c>
      <c r="F27" s="31">
        <f aca="true" t="shared" si="3" ref="F27:AE27">SUM(F15:F26)</f>
        <v>7</v>
      </c>
      <c r="G27" s="31">
        <f t="shared" si="3"/>
        <v>0</v>
      </c>
      <c r="H27" s="31">
        <f t="shared" si="3"/>
        <v>6</v>
      </c>
      <c r="I27" s="31">
        <f t="shared" si="3"/>
        <v>9</v>
      </c>
      <c r="J27" s="31">
        <f t="shared" si="3"/>
        <v>2</v>
      </c>
      <c r="K27" s="31">
        <f t="shared" si="3"/>
        <v>7</v>
      </c>
      <c r="L27" s="31">
        <f t="shared" si="3"/>
        <v>4</v>
      </c>
      <c r="M27" s="31">
        <f t="shared" si="3"/>
        <v>0</v>
      </c>
      <c r="N27" s="31">
        <f t="shared" si="3"/>
        <v>3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129</v>
      </c>
      <c r="S27" s="31">
        <f t="shared" si="3"/>
        <v>6</v>
      </c>
      <c r="T27" s="31">
        <f t="shared" si="3"/>
        <v>75</v>
      </c>
      <c r="U27" s="31">
        <f t="shared" si="3"/>
        <v>33</v>
      </c>
      <c r="V27" s="31">
        <f t="shared" si="3"/>
        <v>2</v>
      </c>
      <c r="W27" s="31">
        <f t="shared" si="3"/>
        <v>29</v>
      </c>
      <c r="X27" s="104">
        <f t="shared" si="3"/>
        <v>1</v>
      </c>
      <c r="Y27" s="104">
        <f t="shared" si="3"/>
        <v>3</v>
      </c>
      <c r="Z27" s="31">
        <f t="shared" si="3"/>
        <v>11</v>
      </c>
      <c r="AA27" s="31">
        <f t="shared" si="3"/>
        <v>0</v>
      </c>
      <c r="AB27" s="31">
        <f t="shared" si="3"/>
        <v>9</v>
      </c>
      <c r="AC27" s="31">
        <f t="shared" si="3"/>
        <v>7</v>
      </c>
      <c r="AD27" s="31">
        <f t="shared" si="3"/>
        <v>0</v>
      </c>
      <c r="AE27" s="31">
        <f t="shared" si="3"/>
        <v>6</v>
      </c>
      <c r="AF27" s="83">
        <f t="shared" si="1"/>
        <v>167</v>
      </c>
    </row>
    <row r="28" spans="1:32" ht="16.5" customHeight="1">
      <c r="A28" s="92" t="s">
        <v>8</v>
      </c>
      <c r="B28" s="44">
        <v>24</v>
      </c>
      <c r="C28" s="134">
        <v>24</v>
      </c>
      <c r="D28" s="86">
        <v>14</v>
      </c>
      <c r="E28" s="70">
        <f t="shared" si="0"/>
        <v>0.5833333333333334</v>
      </c>
      <c r="F28" s="148">
        <v>1</v>
      </c>
      <c r="G28" s="149">
        <v>0</v>
      </c>
      <c r="H28" s="149">
        <v>1</v>
      </c>
      <c r="I28" s="150">
        <v>2</v>
      </c>
      <c r="J28" s="55">
        <v>1</v>
      </c>
      <c r="K28" s="55">
        <v>1</v>
      </c>
      <c r="L28" s="60">
        <v>0</v>
      </c>
      <c r="M28" s="60">
        <v>0</v>
      </c>
      <c r="N28" s="60">
        <v>0</v>
      </c>
      <c r="O28" s="61">
        <v>0</v>
      </c>
      <c r="P28" s="119">
        <v>0</v>
      </c>
      <c r="Q28" s="119">
        <v>0</v>
      </c>
      <c r="R28" s="52">
        <v>18</v>
      </c>
      <c r="S28" s="52">
        <v>4</v>
      </c>
      <c r="T28" s="53">
        <v>3</v>
      </c>
      <c r="U28" s="151">
        <v>2</v>
      </c>
      <c r="V28" s="151">
        <v>0</v>
      </c>
      <c r="W28" s="152">
        <v>2</v>
      </c>
      <c r="X28" s="153">
        <v>0</v>
      </c>
      <c r="Y28" s="153">
        <v>1</v>
      </c>
      <c r="Z28" s="154">
        <v>2</v>
      </c>
      <c r="AA28" s="154">
        <v>0</v>
      </c>
      <c r="AB28" s="154">
        <v>0</v>
      </c>
      <c r="AC28" s="155">
        <v>1</v>
      </c>
      <c r="AD28" s="155">
        <v>1</v>
      </c>
      <c r="AE28" s="156">
        <v>0</v>
      </c>
      <c r="AF28" s="82">
        <f t="shared" si="1"/>
        <v>24</v>
      </c>
    </row>
    <row r="29" spans="1:32" ht="15.75" customHeight="1">
      <c r="A29" s="39" t="s">
        <v>25</v>
      </c>
      <c r="B29" s="44">
        <v>30</v>
      </c>
      <c r="C29" s="136">
        <v>30</v>
      </c>
      <c r="D29" s="86">
        <v>16</v>
      </c>
      <c r="E29" s="70">
        <f t="shared" si="0"/>
        <v>0.5333333333333333</v>
      </c>
      <c r="F29" s="148">
        <v>1</v>
      </c>
      <c r="G29" s="149">
        <v>0</v>
      </c>
      <c r="H29" s="149">
        <v>1</v>
      </c>
      <c r="I29" s="150">
        <v>2</v>
      </c>
      <c r="J29" s="55">
        <v>0</v>
      </c>
      <c r="K29" s="55">
        <v>2</v>
      </c>
      <c r="L29" s="60">
        <v>1</v>
      </c>
      <c r="M29" s="60">
        <v>0</v>
      </c>
      <c r="N29" s="60">
        <v>1</v>
      </c>
      <c r="O29" s="61">
        <v>1</v>
      </c>
      <c r="P29" s="119">
        <v>0</v>
      </c>
      <c r="Q29" s="119">
        <v>1</v>
      </c>
      <c r="R29" s="52">
        <v>22</v>
      </c>
      <c r="S29" s="52">
        <v>0</v>
      </c>
      <c r="T29" s="53">
        <v>4</v>
      </c>
      <c r="U29" s="151">
        <v>6</v>
      </c>
      <c r="V29" s="151">
        <v>1</v>
      </c>
      <c r="W29" s="152">
        <v>3</v>
      </c>
      <c r="X29" s="153">
        <v>1</v>
      </c>
      <c r="Y29" s="153">
        <v>0</v>
      </c>
      <c r="Z29" s="154">
        <v>2</v>
      </c>
      <c r="AA29" s="154">
        <v>0</v>
      </c>
      <c r="AB29" s="154">
        <v>2</v>
      </c>
      <c r="AC29" s="155">
        <v>1</v>
      </c>
      <c r="AD29" s="155">
        <v>0</v>
      </c>
      <c r="AE29" s="156">
        <v>1</v>
      </c>
      <c r="AF29" s="82">
        <f t="shared" si="1"/>
        <v>30</v>
      </c>
    </row>
    <row r="30" spans="1:32" ht="18.75" customHeight="1">
      <c r="A30" s="39" t="s">
        <v>26</v>
      </c>
      <c r="B30" s="44">
        <v>1</v>
      </c>
      <c r="C30" s="136">
        <v>1</v>
      </c>
      <c r="D30" s="86">
        <v>0</v>
      </c>
      <c r="E30" s="70">
        <f t="shared" si="0"/>
        <v>0</v>
      </c>
      <c r="F30" s="148">
        <v>0</v>
      </c>
      <c r="G30" s="149">
        <v>0</v>
      </c>
      <c r="H30" s="149">
        <v>0</v>
      </c>
      <c r="I30" s="150">
        <v>0</v>
      </c>
      <c r="J30" s="55">
        <v>0</v>
      </c>
      <c r="K30" s="55">
        <v>0</v>
      </c>
      <c r="L30" s="60">
        <v>0</v>
      </c>
      <c r="M30" s="60">
        <v>0</v>
      </c>
      <c r="N30" s="60">
        <v>0</v>
      </c>
      <c r="O30" s="61">
        <v>0</v>
      </c>
      <c r="P30" s="119">
        <v>0</v>
      </c>
      <c r="Q30" s="119">
        <v>0</v>
      </c>
      <c r="R30" s="52">
        <v>1</v>
      </c>
      <c r="S30" s="52">
        <v>0</v>
      </c>
      <c r="T30" s="53">
        <v>0</v>
      </c>
      <c r="U30" s="151">
        <v>0</v>
      </c>
      <c r="V30" s="151">
        <v>0</v>
      </c>
      <c r="W30" s="152">
        <v>0</v>
      </c>
      <c r="X30" s="153">
        <v>0</v>
      </c>
      <c r="Y30" s="153">
        <v>0</v>
      </c>
      <c r="Z30" s="154">
        <v>0</v>
      </c>
      <c r="AA30" s="154">
        <v>0</v>
      </c>
      <c r="AB30" s="154">
        <v>0</v>
      </c>
      <c r="AC30" s="155">
        <v>0</v>
      </c>
      <c r="AD30" s="155">
        <v>0</v>
      </c>
      <c r="AE30" s="156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5">
        <v>1</v>
      </c>
      <c r="D31" s="86">
        <v>0</v>
      </c>
      <c r="E31" s="70">
        <f t="shared" si="0"/>
        <v>0</v>
      </c>
      <c r="F31" s="148">
        <v>0</v>
      </c>
      <c r="G31" s="149">
        <v>0</v>
      </c>
      <c r="H31" s="149">
        <v>0</v>
      </c>
      <c r="I31" s="150">
        <v>0</v>
      </c>
      <c r="J31" s="55">
        <v>0</v>
      </c>
      <c r="K31" s="55">
        <v>0</v>
      </c>
      <c r="L31" s="60">
        <v>0</v>
      </c>
      <c r="M31" s="60">
        <v>0</v>
      </c>
      <c r="N31" s="60">
        <v>0</v>
      </c>
      <c r="O31" s="61">
        <v>0</v>
      </c>
      <c r="P31" s="119">
        <v>0</v>
      </c>
      <c r="Q31" s="119">
        <v>0</v>
      </c>
      <c r="R31" s="52">
        <v>1</v>
      </c>
      <c r="S31" s="52">
        <v>0</v>
      </c>
      <c r="T31" s="53">
        <v>0</v>
      </c>
      <c r="U31" s="151">
        <v>0</v>
      </c>
      <c r="V31" s="151">
        <v>0</v>
      </c>
      <c r="W31" s="152">
        <v>0</v>
      </c>
      <c r="X31" s="153">
        <v>0</v>
      </c>
      <c r="Y31" s="153">
        <v>0</v>
      </c>
      <c r="Z31" s="154">
        <v>0</v>
      </c>
      <c r="AA31" s="154">
        <v>0</v>
      </c>
      <c r="AB31" s="154">
        <v>0</v>
      </c>
      <c r="AC31" s="155">
        <v>0</v>
      </c>
      <c r="AD31" s="155">
        <v>0</v>
      </c>
      <c r="AE31" s="156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6">
        <v>1</v>
      </c>
      <c r="D32" s="86">
        <v>1</v>
      </c>
      <c r="E32" s="70">
        <f t="shared" si="0"/>
        <v>1</v>
      </c>
      <c r="F32" s="148">
        <v>0</v>
      </c>
      <c r="G32" s="149">
        <v>0</v>
      </c>
      <c r="H32" s="149">
        <v>0</v>
      </c>
      <c r="I32" s="150">
        <v>0</v>
      </c>
      <c r="J32" s="55">
        <v>0</v>
      </c>
      <c r="K32" s="55">
        <v>0</v>
      </c>
      <c r="L32" s="60">
        <v>0</v>
      </c>
      <c r="M32" s="60">
        <v>0</v>
      </c>
      <c r="N32" s="60">
        <v>0</v>
      </c>
      <c r="O32" s="61">
        <v>0</v>
      </c>
      <c r="P32" s="119">
        <v>0</v>
      </c>
      <c r="Q32" s="119">
        <v>0</v>
      </c>
      <c r="R32" s="52">
        <v>1</v>
      </c>
      <c r="S32" s="52">
        <v>0</v>
      </c>
      <c r="T32" s="53">
        <v>1</v>
      </c>
      <c r="U32" s="151">
        <v>0</v>
      </c>
      <c r="V32" s="151">
        <v>0</v>
      </c>
      <c r="W32" s="152">
        <v>0</v>
      </c>
      <c r="X32" s="153">
        <v>0</v>
      </c>
      <c r="Y32" s="153">
        <v>0</v>
      </c>
      <c r="Z32" s="154">
        <v>0</v>
      </c>
      <c r="AA32" s="154">
        <v>0</v>
      </c>
      <c r="AB32" s="154"/>
      <c r="AC32" s="155">
        <v>0</v>
      </c>
      <c r="AD32" s="155">
        <v>0</v>
      </c>
      <c r="AE32" s="156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6">
        <v>1</v>
      </c>
      <c r="D33" s="86">
        <v>0</v>
      </c>
      <c r="E33" s="70">
        <f t="shared" si="0"/>
        <v>0</v>
      </c>
      <c r="F33" s="148">
        <v>0</v>
      </c>
      <c r="G33" s="149">
        <v>0</v>
      </c>
      <c r="H33" s="149">
        <v>0</v>
      </c>
      <c r="I33" s="150">
        <v>0</v>
      </c>
      <c r="J33" s="55">
        <v>0</v>
      </c>
      <c r="K33" s="55">
        <v>0</v>
      </c>
      <c r="L33" s="60">
        <v>0</v>
      </c>
      <c r="M33" s="60">
        <v>0</v>
      </c>
      <c r="N33" s="60">
        <v>0</v>
      </c>
      <c r="O33" s="61">
        <v>0</v>
      </c>
      <c r="P33" s="119">
        <v>0</v>
      </c>
      <c r="Q33" s="119">
        <v>0</v>
      </c>
      <c r="R33" s="52">
        <v>1</v>
      </c>
      <c r="S33" s="52">
        <v>0</v>
      </c>
      <c r="T33" s="53">
        <v>0</v>
      </c>
      <c r="U33" s="151">
        <v>0</v>
      </c>
      <c r="V33" s="151">
        <v>0</v>
      </c>
      <c r="W33" s="152">
        <v>0</v>
      </c>
      <c r="X33" s="153">
        <v>0</v>
      </c>
      <c r="Y33" s="153">
        <v>0</v>
      </c>
      <c r="Z33" s="154">
        <v>0</v>
      </c>
      <c r="AA33" s="154">
        <v>0</v>
      </c>
      <c r="AB33" s="154">
        <v>0</v>
      </c>
      <c r="AC33" s="155">
        <v>0</v>
      </c>
      <c r="AD33" s="155">
        <v>0</v>
      </c>
      <c r="AE33" s="156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6">
        <v>1</v>
      </c>
      <c r="D34" s="86">
        <v>0</v>
      </c>
      <c r="E34" s="70">
        <f t="shared" si="0"/>
        <v>0</v>
      </c>
      <c r="F34" s="148">
        <v>0</v>
      </c>
      <c r="G34" s="149">
        <v>0</v>
      </c>
      <c r="H34" s="149">
        <v>0</v>
      </c>
      <c r="I34" s="150">
        <v>0</v>
      </c>
      <c r="J34" s="55">
        <v>0</v>
      </c>
      <c r="K34" s="55">
        <v>0</v>
      </c>
      <c r="L34" s="60">
        <v>0</v>
      </c>
      <c r="M34" s="60">
        <v>0</v>
      </c>
      <c r="N34" s="60">
        <v>0</v>
      </c>
      <c r="O34" s="61">
        <v>0</v>
      </c>
      <c r="P34" s="119">
        <v>0</v>
      </c>
      <c r="Q34" s="119">
        <v>0</v>
      </c>
      <c r="R34" s="52">
        <v>1</v>
      </c>
      <c r="S34" s="52">
        <v>0</v>
      </c>
      <c r="T34" s="53">
        <v>0</v>
      </c>
      <c r="U34" s="151">
        <v>0</v>
      </c>
      <c r="V34" s="151">
        <v>0</v>
      </c>
      <c r="W34" s="152">
        <v>0</v>
      </c>
      <c r="X34" s="153">
        <v>0</v>
      </c>
      <c r="Y34" s="153">
        <v>0</v>
      </c>
      <c r="Z34" s="154">
        <v>0</v>
      </c>
      <c r="AA34" s="154">
        <v>0</v>
      </c>
      <c r="AB34" s="154">
        <v>0</v>
      </c>
      <c r="AC34" s="155">
        <v>0</v>
      </c>
      <c r="AD34" s="155">
        <v>0</v>
      </c>
      <c r="AE34" s="156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13</v>
      </c>
      <c r="C35" s="136">
        <v>13</v>
      </c>
      <c r="D35" s="86">
        <v>6</v>
      </c>
      <c r="E35" s="70">
        <f t="shared" si="0"/>
        <v>0.46153846153846156</v>
      </c>
      <c r="F35" s="148">
        <v>1</v>
      </c>
      <c r="G35" s="149">
        <v>1</v>
      </c>
      <c r="H35" s="149">
        <v>0</v>
      </c>
      <c r="I35" s="150">
        <v>1</v>
      </c>
      <c r="J35" s="55">
        <v>0</v>
      </c>
      <c r="K35" s="55">
        <v>1</v>
      </c>
      <c r="L35" s="60">
        <v>1</v>
      </c>
      <c r="M35" s="60">
        <v>0</v>
      </c>
      <c r="N35" s="60">
        <v>1</v>
      </c>
      <c r="O35" s="61">
        <v>0</v>
      </c>
      <c r="P35" s="119">
        <v>0</v>
      </c>
      <c r="Q35" s="119">
        <v>0</v>
      </c>
      <c r="R35" s="52">
        <v>8</v>
      </c>
      <c r="S35" s="52">
        <v>1</v>
      </c>
      <c r="T35" s="53">
        <v>0</v>
      </c>
      <c r="U35" s="151">
        <v>0</v>
      </c>
      <c r="V35" s="151">
        <v>0</v>
      </c>
      <c r="W35" s="152">
        <v>0</v>
      </c>
      <c r="X35" s="153">
        <v>0</v>
      </c>
      <c r="Y35" s="153">
        <v>0</v>
      </c>
      <c r="Z35" s="154">
        <v>1</v>
      </c>
      <c r="AA35" s="154">
        <v>0</v>
      </c>
      <c r="AB35" s="154">
        <v>1</v>
      </c>
      <c r="AC35" s="155">
        <v>1</v>
      </c>
      <c r="AD35" s="155">
        <v>0</v>
      </c>
      <c r="AE35" s="156">
        <v>1</v>
      </c>
      <c r="AF35" s="82">
        <f t="shared" si="1"/>
        <v>13</v>
      </c>
    </row>
    <row r="36" spans="1:32" ht="18" customHeight="1">
      <c r="A36" s="39" t="s">
        <v>32</v>
      </c>
      <c r="B36" s="44">
        <v>1</v>
      </c>
      <c r="C36" s="136">
        <v>1</v>
      </c>
      <c r="D36" s="86">
        <v>1</v>
      </c>
      <c r="E36" s="70">
        <f t="shared" si="0"/>
        <v>1</v>
      </c>
      <c r="F36" s="148">
        <v>0</v>
      </c>
      <c r="G36" s="149">
        <v>0</v>
      </c>
      <c r="H36" s="149">
        <v>0</v>
      </c>
      <c r="I36" s="150">
        <v>0</v>
      </c>
      <c r="J36" s="55">
        <v>0</v>
      </c>
      <c r="K36" s="55">
        <v>0</v>
      </c>
      <c r="L36" s="60">
        <v>0</v>
      </c>
      <c r="M36" s="60">
        <v>0</v>
      </c>
      <c r="N36" s="60">
        <v>0</v>
      </c>
      <c r="O36" s="61">
        <v>0</v>
      </c>
      <c r="P36" s="119">
        <v>0</v>
      </c>
      <c r="Q36" s="119">
        <v>0</v>
      </c>
      <c r="R36" s="52">
        <v>1</v>
      </c>
      <c r="S36" s="52">
        <v>1</v>
      </c>
      <c r="T36" s="53">
        <v>0</v>
      </c>
      <c r="U36" s="151">
        <v>0</v>
      </c>
      <c r="V36" s="151">
        <v>0</v>
      </c>
      <c r="W36" s="152">
        <v>0</v>
      </c>
      <c r="X36" s="153">
        <v>0</v>
      </c>
      <c r="Y36" s="153">
        <v>0</v>
      </c>
      <c r="Z36" s="154">
        <v>0</v>
      </c>
      <c r="AA36" s="154">
        <v>0</v>
      </c>
      <c r="AB36" s="154">
        <v>0</v>
      </c>
      <c r="AC36" s="155">
        <v>0</v>
      </c>
      <c r="AD36" s="155">
        <v>0</v>
      </c>
      <c r="AE36" s="156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6">
        <v>1</v>
      </c>
      <c r="D37" s="86">
        <v>1</v>
      </c>
      <c r="E37" s="70">
        <f t="shared" si="0"/>
        <v>1</v>
      </c>
      <c r="F37" s="148">
        <v>0</v>
      </c>
      <c r="G37" s="149">
        <v>0</v>
      </c>
      <c r="H37" s="149">
        <v>0</v>
      </c>
      <c r="I37" s="150">
        <v>0</v>
      </c>
      <c r="J37" s="55">
        <v>0</v>
      </c>
      <c r="K37" s="55">
        <v>0</v>
      </c>
      <c r="L37" s="60">
        <v>0</v>
      </c>
      <c r="M37" s="60">
        <v>0</v>
      </c>
      <c r="N37" s="60">
        <v>0</v>
      </c>
      <c r="O37" s="61">
        <v>0</v>
      </c>
      <c r="P37" s="119">
        <v>0</v>
      </c>
      <c r="Q37" s="119">
        <v>0</v>
      </c>
      <c r="R37" s="52">
        <v>1</v>
      </c>
      <c r="S37" s="52">
        <v>1</v>
      </c>
      <c r="T37" s="53">
        <v>0</v>
      </c>
      <c r="U37" s="151">
        <v>0</v>
      </c>
      <c r="V37" s="151">
        <v>0</v>
      </c>
      <c r="W37" s="152">
        <v>0</v>
      </c>
      <c r="X37" s="153">
        <v>0</v>
      </c>
      <c r="Y37" s="153">
        <v>0</v>
      </c>
      <c r="Z37" s="154">
        <v>0</v>
      </c>
      <c r="AA37" s="154">
        <v>0</v>
      </c>
      <c r="AB37" s="154">
        <v>0</v>
      </c>
      <c r="AC37" s="155">
        <v>0</v>
      </c>
      <c r="AD37" s="155">
        <v>0</v>
      </c>
      <c r="AE37" s="156">
        <v>0</v>
      </c>
      <c r="AF37" s="82">
        <f t="shared" si="1"/>
        <v>1</v>
      </c>
    </row>
    <row r="38" spans="1:32" ht="14.25">
      <c r="A38" s="39" t="s">
        <v>34</v>
      </c>
      <c r="B38" s="44">
        <v>3</v>
      </c>
      <c r="C38" s="136">
        <v>3</v>
      </c>
      <c r="D38" s="86">
        <v>3</v>
      </c>
      <c r="E38" s="70">
        <f t="shared" si="0"/>
        <v>1</v>
      </c>
      <c r="F38" s="148">
        <v>1</v>
      </c>
      <c r="G38" s="149">
        <v>0</v>
      </c>
      <c r="H38" s="149">
        <v>1</v>
      </c>
      <c r="I38" s="150">
        <v>0</v>
      </c>
      <c r="J38" s="150">
        <v>0</v>
      </c>
      <c r="K38" s="150">
        <v>0</v>
      </c>
      <c r="L38" s="60">
        <v>0</v>
      </c>
      <c r="M38" s="60">
        <v>0</v>
      </c>
      <c r="N38" s="60">
        <v>0</v>
      </c>
      <c r="O38" s="61">
        <v>0</v>
      </c>
      <c r="P38" s="119">
        <v>0</v>
      </c>
      <c r="Q38" s="119">
        <v>0</v>
      </c>
      <c r="R38" s="52">
        <v>2</v>
      </c>
      <c r="S38" s="52">
        <v>0</v>
      </c>
      <c r="T38" s="53">
        <v>2</v>
      </c>
      <c r="U38" s="151">
        <v>0</v>
      </c>
      <c r="V38" s="151">
        <v>0</v>
      </c>
      <c r="W38" s="152">
        <v>0</v>
      </c>
      <c r="X38" s="153">
        <v>0</v>
      </c>
      <c r="Y38" s="153">
        <v>0</v>
      </c>
      <c r="Z38" s="154">
        <v>0</v>
      </c>
      <c r="AA38" s="154">
        <v>0</v>
      </c>
      <c r="AB38" s="154">
        <v>0</v>
      </c>
      <c r="AC38" s="155">
        <v>0</v>
      </c>
      <c r="AD38" s="155">
        <v>0</v>
      </c>
      <c r="AE38" s="156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6">
        <v>2</v>
      </c>
      <c r="D39" s="86">
        <v>2</v>
      </c>
      <c r="E39" s="70">
        <f t="shared" si="0"/>
        <v>1</v>
      </c>
      <c r="F39" s="148">
        <v>0</v>
      </c>
      <c r="G39" s="149">
        <v>0</v>
      </c>
      <c r="H39" s="149">
        <v>0</v>
      </c>
      <c r="I39" s="150">
        <v>0</v>
      </c>
      <c r="J39" s="150">
        <v>0</v>
      </c>
      <c r="K39" s="150">
        <v>0</v>
      </c>
      <c r="L39" s="60">
        <v>0</v>
      </c>
      <c r="M39" s="60">
        <v>0</v>
      </c>
      <c r="N39" s="60">
        <v>0</v>
      </c>
      <c r="O39" s="61">
        <v>0</v>
      </c>
      <c r="P39" s="119">
        <v>0</v>
      </c>
      <c r="Q39" s="119">
        <v>0</v>
      </c>
      <c r="R39" s="52">
        <v>2</v>
      </c>
      <c r="S39" s="52">
        <v>0</v>
      </c>
      <c r="T39" s="53">
        <v>2</v>
      </c>
      <c r="U39" s="151">
        <v>0</v>
      </c>
      <c r="V39" s="151">
        <v>0</v>
      </c>
      <c r="W39" s="152">
        <v>0</v>
      </c>
      <c r="X39" s="153">
        <v>0</v>
      </c>
      <c r="Y39" s="153">
        <v>0</v>
      </c>
      <c r="Z39" s="154">
        <v>0</v>
      </c>
      <c r="AA39" s="154">
        <v>0</v>
      </c>
      <c r="AB39" s="154">
        <v>0</v>
      </c>
      <c r="AC39" s="155">
        <v>0</v>
      </c>
      <c r="AD39" s="155">
        <v>0</v>
      </c>
      <c r="AE39" s="156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6">
        <v>2</v>
      </c>
      <c r="D40" s="86">
        <v>2</v>
      </c>
      <c r="E40" s="70">
        <f t="shared" si="0"/>
        <v>1</v>
      </c>
      <c r="F40" s="148">
        <v>0</v>
      </c>
      <c r="G40" s="149">
        <v>0</v>
      </c>
      <c r="H40" s="149">
        <v>0</v>
      </c>
      <c r="I40" s="150">
        <v>0</v>
      </c>
      <c r="J40" s="150">
        <v>0</v>
      </c>
      <c r="K40" s="150">
        <v>0</v>
      </c>
      <c r="L40" s="60">
        <v>0</v>
      </c>
      <c r="M40" s="60">
        <v>0</v>
      </c>
      <c r="N40" s="60">
        <v>0</v>
      </c>
      <c r="O40" s="61">
        <v>0</v>
      </c>
      <c r="P40" s="119">
        <v>0</v>
      </c>
      <c r="Q40" s="119">
        <v>0</v>
      </c>
      <c r="R40" s="52">
        <v>2</v>
      </c>
      <c r="S40" s="52">
        <v>0</v>
      </c>
      <c r="T40" s="53">
        <v>2</v>
      </c>
      <c r="U40" s="151">
        <v>0</v>
      </c>
      <c r="V40" s="151">
        <v>0</v>
      </c>
      <c r="W40" s="152">
        <v>0</v>
      </c>
      <c r="X40" s="153">
        <v>0</v>
      </c>
      <c r="Y40" s="153">
        <v>0</v>
      </c>
      <c r="Z40" s="154">
        <v>0</v>
      </c>
      <c r="AA40" s="154">
        <v>0</v>
      </c>
      <c r="AB40" s="154">
        <v>0</v>
      </c>
      <c r="AC40" s="155">
        <v>0</v>
      </c>
      <c r="AD40" s="155">
        <v>0</v>
      </c>
      <c r="AE40" s="156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6">
        <v>1</v>
      </c>
      <c r="D41" s="86">
        <v>0</v>
      </c>
      <c r="E41" s="70">
        <f t="shared" si="0"/>
        <v>0</v>
      </c>
      <c r="F41" s="148">
        <v>0</v>
      </c>
      <c r="G41" s="149">
        <v>0</v>
      </c>
      <c r="H41" s="149">
        <v>0</v>
      </c>
      <c r="I41" s="150">
        <v>0</v>
      </c>
      <c r="J41" s="55">
        <v>0</v>
      </c>
      <c r="K41" s="55">
        <v>0</v>
      </c>
      <c r="L41" s="60">
        <v>0</v>
      </c>
      <c r="M41" s="60">
        <v>0</v>
      </c>
      <c r="N41" s="60">
        <v>0</v>
      </c>
      <c r="O41" s="61">
        <v>0</v>
      </c>
      <c r="P41" s="119">
        <v>0</v>
      </c>
      <c r="Q41" s="119">
        <v>0</v>
      </c>
      <c r="R41" s="52">
        <v>1</v>
      </c>
      <c r="S41" s="52">
        <v>0</v>
      </c>
      <c r="T41" s="53">
        <v>0</v>
      </c>
      <c r="U41" s="151">
        <v>0</v>
      </c>
      <c r="V41" s="151">
        <v>0</v>
      </c>
      <c r="W41" s="152">
        <v>0</v>
      </c>
      <c r="X41" s="153">
        <v>0</v>
      </c>
      <c r="Y41" s="153">
        <v>0</v>
      </c>
      <c r="Z41" s="154">
        <v>0</v>
      </c>
      <c r="AA41" s="154">
        <v>0</v>
      </c>
      <c r="AB41" s="154">
        <v>0</v>
      </c>
      <c r="AC41" s="155">
        <v>0</v>
      </c>
      <c r="AD41" s="155">
        <v>0</v>
      </c>
      <c r="AE41" s="156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6">
        <v>2</v>
      </c>
      <c r="D42" s="86">
        <v>0</v>
      </c>
      <c r="E42" s="70">
        <f t="shared" si="0"/>
        <v>0</v>
      </c>
      <c r="F42" s="148">
        <v>0</v>
      </c>
      <c r="G42" s="149">
        <v>0</v>
      </c>
      <c r="H42" s="149">
        <v>0</v>
      </c>
      <c r="I42" s="150">
        <v>0</v>
      </c>
      <c r="J42" s="55">
        <v>0</v>
      </c>
      <c r="K42" s="55">
        <v>0</v>
      </c>
      <c r="L42" s="60">
        <v>0</v>
      </c>
      <c r="M42" s="60">
        <v>0</v>
      </c>
      <c r="N42" s="60">
        <v>0</v>
      </c>
      <c r="O42" s="61">
        <v>0</v>
      </c>
      <c r="P42" s="119">
        <v>0</v>
      </c>
      <c r="Q42" s="119">
        <v>0</v>
      </c>
      <c r="R42" s="52">
        <v>2</v>
      </c>
      <c r="S42" s="52">
        <v>0</v>
      </c>
      <c r="T42" s="53">
        <v>0</v>
      </c>
      <c r="U42" s="151">
        <v>0</v>
      </c>
      <c r="V42" s="151">
        <v>0</v>
      </c>
      <c r="W42" s="152">
        <v>0</v>
      </c>
      <c r="X42" s="153">
        <v>0</v>
      </c>
      <c r="Y42" s="153">
        <v>0</v>
      </c>
      <c r="Z42" s="154">
        <v>0</v>
      </c>
      <c r="AA42" s="154">
        <v>0</v>
      </c>
      <c r="AB42" s="154">
        <v>0</v>
      </c>
      <c r="AC42" s="155">
        <v>0</v>
      </c>
      <c r="AD42" s="155">
        <v>0</v>
      </c>
      <c r="AE42" s="156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6">
        <v>2</v>
      </c>
      <c r="D43" s="86">
        <v>0</v>
      </c>
      <c r="E43" s="70">
        <f t="shared" si="0"/>
        <v>0</v>
      </c>
      <c r="F43" s="148">
        <v>0</v>
      </c>
      <c r="G43" s="149">
        <v>0</v>
      </c>
      <c r="H43" s="149">
        <v>0</v>
      </c>
      <c r="I43" s="150">
        <v>0</v>
      </c>
      <c r="J43" s="55">
        <v>0</v>
      </c>
      <c r="K43" s="55">
        <v>0</v>
      </c>
      <c r="L43" s="60">
        <v>0</v>
      </c>
      <c r="M43" s="60">
        <v>0</v>
      </c>
      <c r="N43" s="60">
        <v>0</v>
      </c>
      <c r="O43" s="61">
        <v>0</v>
      </c>
      <c r="P43" s="119">
        <v>0</v>
      </c>
      <c r="Q43" s="119">
        <v>0</v>
      </c>
      <c r="R43" s="52">
        <v>2</v>
      </c>
      <c r="S43" s="52">
        <v>0</v>
      </c>
      <c r="T43" s="53">
        <v>0</v>
      </c>
      <c r="U43" s="151">
        <v>0</v>
      </c>
      <c r="V43" s="151">
        <v>0</v>
      </c>
      <c r="W43" s="152">
        <v>0</v>
      </c>
      <c r="X43" s="153">
        <v>0</v>
      </c>
      <c r="Y43" s="153">
        <v>0</v>
      </c>
      <c r="Z43" s="154">
        <v>0</v>
      </c>
      <c r="AA43" s="154">
        <v>0</v>
      </c>
      <c r="AB43" s="154">
        <v>0</v>
      </c>
      <c r="AC43" s="155">
        <v>0</v>
      </c>
      <c r="AD43" s="155">
        <v>0</v>
      </c>
      <c r="AE43" s="156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6">
        <v>2</v>
      </c>
      <c r="D44" s="86">
        <v>0</v>
      </c>
      <c r="E44" s="70">
        <f t="shared" si="0"/>
        <v>0</v>
      </c>
      <c r="F44" s="148">
        <v>0</v>
      </c>
      <c r="G44" s="149">
        <v>0</v>
      </c>
      <c r="H44" s="149">
        <v>0</v>
      </c>
      <c r="I44" s="150">
        <v>0</v>
      </c>
      <c r="J44" s="55">
        <v>0</v>
      </c>
      <c r="K44" s="55">
        <v>0</v>
      </c>
      <c r="L44" s="60">
        <v>0</v>
      </c>
      <c r="M44" s="60">
        <v>0</v>
      </c>
      <c r="N44" s="60">
        <v>0</v>
      </c>
      <c r="O44" s="61">
        <v>0</v>
      </c>
      <c r="P44" s="119">
        <v>0</v>
      </c>
      <c r="Q44" s="119">
        <v>0</v>
      </c>
      <c r="R44" s="52">
        <v>2</v>
      </c>
      <c r="S44" s="52">
        <v>0</v>
      </c>
      <c r="T44" s="53">
        <v>0</v>
      </c>
      <c r="U44" s="151">
        <v>0</v>
      </c>
      <c r="V44" s="151">
        <v>0</v>
      </c>
      <c r="W44" s="152">
        <v>0</v>
      </c>
      <c r="X44" s="153">
        <v>0</v>
      </c>
      <c r="Y44" s="153">
        <v>0</v>
      </c>
      <c r="Z44" s="154">
        <v>0</v>
      </c>
      <c r="AA44" s="154">
        <v>0</v>
      </c>
      <c r="AB44" s="154">
        <v>0</v>
      </c>
      <c r="AC44" s="155">
        <v>0</v>
      </c>
      <c r="AD44" s="155">
        <v>0</v>
      </c>
      <c r="AE44" s="156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6">
        <v>2</v>
      </c>
      <c r="D45" s="86">
        <v>2</v>
      </c>
      <c r="E45" s="70">
        <f t="shared" si="0"/>
        <v>1</v>
      </c>
      <c r="F45" s="148">
        <v>0</v>
      </c>
      <c r="G45" s="149">
        <v>0</v>
      </c>
      <c r="H45" s="149">
        <v>0</v>
      </c>
      <c r="I45" s="150">
        <v>0</v>
      </c>
      <c r="J45" s="55">
        <v>0</v>
      </c>
      <c r="K45" s="55">
        <v>0</v>
      </c>
      <c r="L45" s="60">
        <v>0</v>
      </c>
      <c r="M45" s="60">
        <v>0</v>
      </c>
      <c r="N45" s="60">
        <v>0</v>
      </c>
      <c r="O45" s="61">
        <v>0</v>
      </c>
      <c r="P45" s="119">
        <v>0</v>
      </c>
      <c r="Q45" s="119">
        <v>0</v>
      </c>
      <c r="R45" s="52">
        <v>2</v>
      </c>
      <c r="S45" s="52">
        <v>1</v>
      </c>
      <c r="T45" s="53">
        <v>1</v>
      </c>
      <c r="U45" s="151">
        <v>0</v>
      </c>
      <c r="V45" s="151">
        <v>0</v>
      </c>
      <c r="W45" s="152">
        <v>0</v>
      </c>
      <c r="X45" s="153">
        <v>0</v>
      </c>
      <c r="Y45" s="153">
        <v>0</v>
      </c>
      <c r="Z45" s="154">
        <v>0</v>
      </c>
      <c r="AA45" s="154">
        <v>0</v>
      </c>
      <c r="AB45" s="154">
        <v>0</v>
      </c>
      <c r="AC45" s="155">
        <v>0</v>
      </c>
      <c r="AD45" s="155">
        <v>0</v>
      </c>
      <c r="AE45" s="156">
        <v>0</v>
      </c>
      <c r="AF45" s="82">
        <f t="shared" si="1"/>
        <v>2</v>
      </c>
    </row>
    <row r="46" spans="1:32" ht="18" customHeight="1">
      <c r="A46" s="146" t="s">
        <v>6</v>
      </c>
      <c r="B46" s="130">
        <f>SUM(B28:B45)</f>
        <v>90</v>
      </c>
      <c r="C46" s="133">
        <f>SUM(C28:C45)</f>
        <v>90</v>
      </c>
      <c r="D46" s="73">
        <f>SUM(D28:D45)</f>
        <v>48</v>
      </c>
      <c r="E46" s="101">
        <f t="shared" si="0"/>
        <v>0.5333333333333333</v>
      </c>
      <c r="F46" s="32">
        <f aca="true" t="shared" si="4" ref="F46:AE46">SUM(F28:F45)</f>
        <v>4</v>
      </c>
      <c r="G46" s="32">
        <f t="shared" si="4"/>
        <v>1</v>
      </c>
      <c r="H46" s="32">
        <f t="shared" si="4"/>
        <v>3</v>
      </c>
      <c r="I46" s="32">
        <f t="shared" si="4"/>
        <v>5</v>
      </c>
      <c r="J46" s="32">
        <f t="shared" si="4"/>
        <v>1</v>
      </c>
      <c r="K46" s="32">
        <f t="shared" si="4"/>
        <v>4</v>
      </c>
      <c r="L46" s="32">
        <f t="shared" si="4"/>
        <v>2</v>
      </c>
      <c r="M46" s="32">
        <f t="shared" si="4"/>
        <v>0</v>
      </c>
      <c r="N46" s="32">
        <f t="shared" si="4"/>
        <v>2</v>
      </c>
      <c r="O46" s="32">
        <f t="shared" si="4"/>
        <v>1</v>
      </c>
      <c r="P46" s="32">
        <f t="shared" si="4"/>
        <v>0</v>
      </c>
      <c r="Q46" s="32">
        <f t="shared" si="4"/>
        <v>1</v>
      </c>
      <c r="R46" s="32">
        <f t="shared" si="4"/>
        <v>70</v>
      </c>
      <c r="S46" s="32">
        <f t="shared" si="4"/>
        <v>8</v>
      </c>
      <c r="T46" s="32">
        <f t="shared" si="4"/>
        <v>15</v>
      </c>
      <c r="U46" s="32">
        <f t="shared" si="4"/>
        <v>8</v>
      </c>
      <c r="V46" s="32">
        <f t="shared" si="4"/>
        <v>1</v>
      </c>
      <c r="W46" s="32">
        <f t="shared" si="4"/>
        <v>5</v>
      </c>
      <c r="X46" s="73">
        <f t="shared" si="4"/>
        <v>1</v>
      </c>
      <c r="Y46" s="73">
        <f t="shared" si="4"/>
        <v>1</v>
      </c>
      <c r="Z46" s="32">
        <f t="shared" si="4"/>
        <v>5</v>
      </c>
      <c r="AA46" s="32">
        <f t="shared" si="4"/>
        <v>0</v>
      </c>
      <c r="AB46" s="32">
        <f t="shared" si="4"/>
        <v>3</v>
      </c>
      <c r="AC46" s="32">
        <f t="shared" si="4"/>
        <v>3</v>
      </c>
      <c r="AD46" s="32">
        <f t="shared" si="4"/>
        <v>1</v>
      </c>
      <c r="AE46" s="32">
        <f t="shared" si="4"/>
        <v>2</v>
      </c>
      <c r="AF46" s="83">
        <f t="shared" si="1"/>
        <v>90</v>
      </c>
    </row>
    <row r="47" spans="1:32" ht="21.75" customHeight="1">
      <c r="A47" s="147" t="s">
        <v>7</v>
      </c>
      <c r="B47" s="72">
        <f>B14+B27+B46</f>
        <v>301</v>
      </c>
      <c r="C47" s="141">
        <f>C14+C27+C46</f>
        <v>301</v>
      </c>
      <c r="D47" s="141">
        <f>D14+D27+D46</f>
        <v>200</v>
      </c>
      <c r="E47" s="142">
        <f t="shared" si="0"/>
        <v>0.6644518272425249</v>
      </c>
      <c r="F47" s="78">
        <f aca="true" t="shared" si="5" ref="F47:AE47">F14+F27+F46</f>
        <v>14</v>
      </c>
      <c r="G47" s="78">
        <f t="shared" si="5"/>
        <v>2</v>
      </c>
      <c r="H47" s="78">
        <f t="shared" si="5"/>
        <v>11</v>
      </c>
      <c r="I47" s="78">
        <f t="shared" si="5"/>
        <v>17</v>
      </c>
      <c r="J47" s="78">
        <f t="shared" si="5"/>
        <v>3</v>
      </c>
      <c r="K47" s="78">
        <f t="shared" si="5"/>
        <v>14</v>
      </c>
      <c r="L47" s="78">
        <f t="shared" si="5"/>
        <v>7</v>
      </c>
      <c r="M47" s="78">
        <f t="shared" si="5"/>
        <v>0</v>
      </c>
      <c r="N47" s="78">
        <f t="shared" si="5"/>
        <v>6</v>
      </c>
      <c r="O47" s="78">
        <f t="shared" si="5"/>
        <v>1</v>
      </c>
      <c r="P47" s="78">
        <f t="shared" si="5"/>
        <v>0</v>
      </c>
      <c r="Q47" s="78">
        <f t="shared" si="5"/>
        <v>1</v>
      </c>
      <c r="R47" s="78">
        <f t="shared" si="5"/>
        <v>232</v>
      </c>
      <c r="S47" s="78">
        <f t="shared" si="5"/>
        <v>17.02</v>
      </c>
      <c r="T47" s="78">
        <f t="shared" si="5"/>
        <v>110</v>
      </c>
      <c r="U47" s="78">
        <f t="shared" si="5"/>
        <v>50</v>
      </c>
      <c r="V47" s="78">
        <f t="shared" si="5"/>
        <v>3</v>
      </c>
      <c r="W47" s="78">
        <f t="shared" si="5"/>
        <v>43</v>
      </c>
      <c r="X47" s="141">
        <f t="shared" si="5"/>
        <v>2</v>
      </c>
      <c r="Y47" s="141">
        <f t="shared" si="5"/>
        <v>6</v>
      </c>
      <c r="Z47" s="78">
        <f t="shared" si="5"/>
        <v>18</v>
      </c>
      <c r="AA47" s="78">
        <f t="shared" si="5"/>
        <v>0</v>
      </c>
      <c r="AB47" s="78">
        <f t="shared" si="5"/>
        <v>13</v>
      </c>
      <c r="AC47" s="78">
        <f t="shared" si="5"/>
        <v>12</v>
      </c>
      <c r="AD47" s="78">
        <f t="shared" si="5"/>
        <v>1</v>
      </c>
      <c r="AE47" s="78">
        <f t="shared" si="5"/>
        <v>9</v>
      </c>
      <c r="AF47" s="143">
        <f t="shared" si="1"/>
        <v>301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O2:Q2"/>
    <mergeCell ref="R2:T2"/>
    <mergeCell ref="U2:W2"/>
    <mergeCell ref="X2:Y2"/>
    <mergeCell ref="Z2:AB2"/>
    <mergeCell ref="AC2:AE2"/>
    <mergeCell ref="A1:AE1"/>
    <mergeCell ref="A2:A3"/>
    <mergeCell ref="B2:B3"/>
    <mergeCell ref="C2:C3"/>
    <mergeCell ref="D2:D3"/>
    <mergeCell ref="E2:E3"/>
    <mergeCell ref="F2:H2"/>
    <mergeCell ref="I2:K2"/>
    <mergeCell ref="L2:N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15.8515625" style="10" customWidth="1"/>
    <col min="2" max="2" width="10.57421875" style="10" customWidth="1"/>
    <col min="3" max="3" width="7.421875" style="137" customWidth="1"/>
    <col min="4" max="4" width="11.140625" style="91" customWidth="1"/>
    <col min="5" max="5" width="9.28125" style="9" customWidth="1"/>
    <col min="6" max="6" width="7.7109375" style="9" customWidth="1"/>
    <col min="7" max="7" width="5.8515625" style="9" customWidth="1"/>
    <col min="8" max="8" width="6.00390625" style="9" customWidth="1"/>
    <col min="9" max="9" width="7.140625" style="6" customWidth="1"/>
    <col min="10" max="10" width="5.140625" style="6" customWidth="1"/>
    <col min="11" max="11" width="5.7109375" style="6" customWidth="1"/>
    <col min="12" max="12" width="7.140625" style="0" customWidth="1"/>
    <col min="13" max="13" width="5.57421875" style="6" customWidth="1"/>
    <col min="14" max="14" width="6.00390625" style="0" customWidth="1"/>
    <col min="15" max="15" width="7.28125" style="6" customWidth="1"/>
    <col min="16" max="16" width="5.7109375" style="6" customWidth="1"/>
    <col min="17" max="17" width="4.8515625" style="6" customWidth="1"/>
    <col min="18" max="18" width="7.28125" style="6" customWidth="1"/>
    <col min="19" max="19" width="5.28125" style="0" customWidth="1"/>
    <col min="20" max="20" width="4.8515625" style="6" customWidth="1"/>
    <col min="21" max="21" width="13.00390625" style="6" customWidth="1"/>
    <col min="22" max="22" width="5.28125" style="0" customWidth="1"/>
    <col min="23" max="23" width="4.851562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9.57421875" style="6" customWidth="1"/>
    <col min="33" max="33" width="19.28125" style="0" customWidth="1"/>
  </cols>
  <sheetData>
    <row r="1" spans="1:31" ht="18.75" customHeight="1">
      <c r="A1" s="185" t="s">
        <v>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2" ht="75.75" customHeight="1">
      <c r="A2" s="187"/>
      <c r="B2" s="183" t="s">
        <v>77</v>
      </c>
      <c r="C2" s="181" t="s">
        <v>79</v>
      </c>
      <c r="D2" s="189" t="s">
        <v>54</v>
      </c>
      <c r="E2" s="191" t="s">
        <v>66</v>
      </c>
      <c r="F2" s="193" t="s">
        <v>48</v>
      </c>
      <c r="G2" s="193"/>
      <c r="H2" s="193"/>
      <c r="I2" s="194" t="s">
        <v>44</v>
      </c>
      <c r="J2" s="194"/>
      <c r="K2" s="194"/>
      <c r="L2" s="166" t="s">
        <v>45</v>
      </c>
      <c r="M2" s="166"/>
      <c r="N2" s="166"/>
      <c r="O2" s="167" t="s">
        <v>61</v>
      </c>
      <c r="P2" s="168"/>
      <c r="Q2" s="169"/>
      <c r="R2" s="170" t="s">
        <v>50</v>
      </c>
      <c r="S2" s="171"/>
      <c r="T2" s="171"/>
      <c r="U2" s="172" t="s">
        <v>55</v>
      </c>
      <c r="V2" s="173"/>
      <c r="W2" s="174"/>
      <c r="X2" s="175" t="s">
        <v>56</v>
      </c>
      <c r="Y2" s="175"/>
      <c r="Z2" s="176" t="s">
        <v>65</v>
      </c>
      <c r="AA2" s="177"/>
      <c r="AB2" s="177"/>
      <c r="AC2" s="178" t="s">
        <v>62</v>
      </c>
      <c r="AD2" s="179"/>
      <c r="AE2" s="180"/>
      <c r="AF2" s="93" t="s">
        <v>67</v>
      </c>
    </row>
    <row r="3" spans="1:32" ht="92.25" customHeight="1">
      <c r="A3" s="188"/>
      <c r="B3" s="184"/>
      <c r="C3" s="182"/>
      <c r="D3" s="190"/>
      <c r="E3" s="192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13</v>
      </c>
      <c r="C4" s="134"/>
      <c r="D4" s="84">
        <v>10</v>
      </c>
      <c r="E4" s="71" t="e">
        <f aca="true" t="shared" si="0" ref="E4:E47">D4/C4</f>
        <v>#DIV/0!</v>
      </c>
      <c r="F4" s="161">
        <v>0</v>
      </c>
      <c r="G4" s="161">
        <v>0</v>
      </c>
      <c r="H4" s="161">
        <v>0</v>
      </c>
      <c r="I4" s="55">
        <v>1</v>
      </c>
      <c r="J4" s="55">
        <v>0</v>
      </c>
      <c r="K4" s="55">
        <v>1</v>
      </c>
      <c r="L4" s="60">
        <v>0</v>
      </c>
      <c r="M4" s="60">
        <v>0</v>
      </c>
      <c r="N4" s="60">
        <v>0</v>
      </c>
      <c r="O4" s="105">
        <v>0</v>
      </c>
      <c r="P4" s="105">
        <v>0</v>
      </c>
      <c r="Q4" s="105">
        <v>0</v>
      </c>
      <c r="R4" s="52">
        <v>10</v>
      </c>
      <c r="S4" s="52">
        <v>0</v>
      </c>
      <c r="T4" s="53">
        <v>9</v>
      </c>
      <c r="U4" s="151">
        <v>4</v>
      </c>
      <c r="V4" s="151">
        <v>0</v>
      </c>
      <c r="W4" s="152">
        <v>4</v>
      </c>
      <c r="X4" s="153">
        <v>0</v>
      </c>
      <c r="Y4" s="153">
        <v>1</v>
      </c>
      <c r="Z4" s="154">
        <v>1</v>
      </c>
      <c r="AA4" s="154">
        <v>0</v>
      </c>
      <c r="AB4" s="154">
        <v>0</v>
      </c>
      <c r="AC4" s="155">
        <v>1</v>
      </c>
      <c r="AD4" s="155">
        <v>0</v>
      </c>
      <c r="AE4" s="156">
        <v>0</v>
      </c>
      <c r="AF4" s="81">
        <f>F4+I4+L4+O4+R4+Z4+AC4</f>
        <v>13</v>
      </c>
      <c r="AG4" s="102"/>
    </row>
    <row r="5" spans="1:33" ht="15.75" customHeight="1">
      <c r="A5" s="51" t="s">
        <v>9</v>
      </c>
      <c r="B5" s="44">
        <v>18</v>
      </c>
      <c r="C5" s="134"/>
      <c r="D5" s="94">
        <v>15</v>
      </c>
      <c r="E5" s="71" t="e">
        <f t="shared" si="0"/>
        <v>#DIV/0!</v>
      </c>
      <c r="F5" s="161">
        <v>2</v>
      </c>
      <c r="G5" s="161">
        <v>0</v>
      </c>
      <c r="H5" s="161">
        <v>2</v>
      </c>
      <c r="I5" s="55">
        <v>1</v>
      </c>
      <c r="J5" s="55">
        <v>0</v>
      </c>
      <c r="K5" s="55">
        <v>1</v>
      </c>
      <c r="L5" s="60">
        <v>1</v>
      </c>
      <c r="M5" s="60">
        <v>0</v>
      </c>
      <c r="N5" s="60">
        <v>1</v>
      </c>
      <c r="O5" s="105">
        <v>0</v>
      </c>
      <c r="P5" s="105">
        <v>0</v>
      </c>
      <c r="Q5" s="105">
        <v>0</v>
      </c>
      <c r="R5" s="52">
        <v>12</v>
      </c>
      <c r="S5" s="52">
        <v>2</v>
      </c>
      <c r="T5" s="53">
        <v>7</v>
      </c>
      <c r="U5" s="151">
        <v>4</v>
      </c>
      <c r="V5" s="151">
        <v>0</v>
      </c>
      <c r="W5" s="152">
        <v>4</v>
      </c>
      <c r="X5" s="153">
        <v>0</v>
      </c>
      <c r="Y5" s="153">
        <v>1</v>
      </c>
      <c r="Z5" s="154">
        <v>1</v>
      </c>
      <c r="AA5" s="154">
        <v>0</v>
      </c>
      <c r="AB5" s="154">
        <v>1</v>
      </c>
      <c r="AC5" s="155">
        <v>1</v>
      </c>
      <c r="AD5" s="155">
        <v>0</v>
      </c>
      <c r="AE5" s="156">
        <v>1</v>
      </c>
      <c r="AF5" s="81">
        <f>F5+I5+L5+O5+R5+Z5+AC5</f>
        <v>18</v>
      </c>
      <c r="AG5" s="2"/>
    </row>
    <row r="6" spans="1:32" ht="15.75" customHeight="1">
      <c r="A6" s="39" t="s">
        <v>10</v>
      </c>
      <c r="B6" s="44">
        <v>5</v>
      </c>
      <c r="C6" s="134"/>
      <c r="D6" s="84">
        <v>4</v>
      </c>
      <c r="E6" s="71" t="e">
        <f t="shared" si="0"/>
        <v>#DIV/0!</v>
      </c>
      <c r="F6" s="161">
        <v>1</v>
      </c>
      <c r="G6" s="161">
        <v>1</v>
      </c>
      <c r="H6" s="161">
        <v>0</v>
      </c>
      <c r="I6" s="55">
        <v>1</v>
      </c>
      <c r="J6" s="55">
        <v>0</v>
      </c>
      <c r="K6" s="55">
        <v>1</v>
      </c>
      <c r="L6" s="60">
        <v>0</v>
      </c>
      <c r="M6" s="60">
        <v>0</v>
      </c>
      <c r="N6" s="60">
        <v>0</v>
      </c>
      <c r="O6" s="105">
        <v>0</v>
      </c>
      <c r="P6" s="105">
        <v>0</v>
      </c>
      <c r="Q6" s="105">
        <v>0</v>
      </c>
      <c r="R6" s="52">
        <v>3</v>
      </c>
      <c r="S6" s="52">
        <v>0</v>
      </c>
      <c r="T6" s="53">
        <v>1</v>
      </c>
      <c r="U6" s="151">
        <v>1</v>
      </c>
      <c r="V6" s="151">
        <v>0</v>
      </c>
      <c r="W6" s="152">
        <v>1</v>
      </c>
      <c r="X6" s="153">
        <v>0</v>
      </c>
      <c r="Y6" s="153">
        <v>0</v>
      </c>
      <c r="Z6" s="154">
        <v>0</v>
      </c>
      <c r="AA6" s="154">
        <v>0</v>
      </c>
      <c r="AB6" s="154">
        <v>0</v>
      </c>
      <c r="AC6" s="155">
        <v>0</v>
      </c>
      <c r="AD6" s="155">
        <v>0</v>
      </c>
      <c r="AE6" s="156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/>
      <c r="D7" s="84">
        <v>0</v>
      </c>
      <c r="E7" s="71" t="e">
        <f t="shared" si="0"/>
        <v>#DIV/0!</v>
      </c>
      <c r="F7" s="161">
        <v>0</v>
      </c>
      <c r="G7" s="161">
        <v>0</v>
      </c>
      <c r="H7" s="161">
        <v>0</v>
      </c>
      <c r="I7" s="55">
        <v>0</v>
      </c>
      <c r="J7" s="55">
        <v>0</v>
      </c>
      <c r="K7" s="55">
        <v>0</v>
      </c>
      <c r="L7" s="60">
        <v>0</v>
      </c>
      <c r="M7" s="60">
        <v>0</v>
      </c>
      <c r="N7" s="60">
        <v>0</v>
      </c>
      <c r="O7" s="105">
        <v>0</v>
      </c>
      <c r="P7" s="105">
        <v>0</v>
      </c>
      <c r="Q7" s="105">
        <v>0</v>
      </c>
      <c r="R7" s="52">
        <v>1</v>
      </c>
      <c r="S7" s="52">
        <v>0</v>
      </c>
      <c r="T7" s="53">
        <v>0</v>
      </c>
      <c r="U7" s="151">
        <v>0</v>
      </c>
      <c r="V7" s="151">
        <v>0</v>
      </c>
      <c r="W7" s="152">
        <v>0</v>
      </c>
      <c r="X7" s="153">
        <v>0</v>
      </c>
      <c r="Y7" s="153">
        <v>0</v>
      </c>
      <c r="Z7" s="154">
        <v>0</v>
      </c>
      <c r="AA7" s="154">
        <v>0</v>
      </c>
      <c r="AB7" s="154">
        <v>0</v>
      </c>
      <c r="AC7" s="155">
        <v>0</v>
      </c>
      <c r="AD7" s="155">
        <v>0</v>
      </c>
      <c r="AE7" s="156">
        <v>0</v>
      </c>
      <c r="AF7" s="81">
        <f t="shared" si="1"/>
        <v>1</v>
      </c>
    </row>
    <row r="8" spans="1:32" ht="16.5" customHeight="1">
      <c r="A8" s="39" t="s">
        <v>12</v>
      </c>
      <c r="B8" s="44">
        <v>2</v>
      </c>
      <c r="C8" s="134"/>
      <c r="D8" s="84">
        <v>0</v>
      </c>
      <c r="E8" s="71" t="e">
        <f t="shared" si="0"/>
        <v>#DIV/0!</v>
      </c>
      <c r="F8" s="161">
        <v>0</v>
      </c>
      <c r="G8" s="161">
        <v>0</v>
      </c>
      <c r="H8" s="161">
        <v>0</v>
      </c>
      <c r="I8" s="55">
        <v>0</v>
      </c>
      <c r="J8" s="55">
        <v>0</v>
      </c>
      <c r="K8" s="55">
        <v>0</v>
      </c>
      <c r="L8" s="60">
        <v>0</v>
      </c>
      <c r="M8" s="60">
        <v>0</v>
      </c>
      <c r="N8" s="60">
        <v>0</v>
      </c>
      <c r="O8" s="105">
        <v>0</v>
      </c>
      <c r="P8" s="105">
        <v>0</v>
      </c>
      <c r="Q8" s="105">
        <v>0</v>
      </c>
      <c r="R8" s="52">
        <v>2</v>
      </c>
      <c r="S8" s="52">
        <v>0</v>
      </c>
      <c r="T8" s="53">
        <v>0</v>
      </c>
      <c r="U8" s="151">
        <v>0</v>
      </c>
      <c r="V8" s="151">
        <v>0</v>
      </c>
      <c r="W8" s="152">
        <v>0</v>
      </c>
      <c r="X8" s="153">
        <v>0</v>
      </c>
      <c r="Y8" s="153">
        <v>0</v>
      </c>
      <c r="Z8" s="154">
        <v>0</v>
      </c>
      <c r="AA8" s="154">
        <v>0</v>
      </c>
      <c r="AB8" s="154">
        <v>0</v>
      </c>
      <c r="AC8" s="155">
        <v>0</v>
      </c>
      <c r="AD8" s="155">
        <v>0</v>
      </c>
      <c r="AE8" s="156">
        <v>0</v>
      </c>
      <c r="AF8" s="81">
        <f t="shared" si="1"/>
        <v>2</v>
      </c>
    </row>
    <row r="9" spans="1:32" ht="22.5" customHeight="1">
      <c r="A9" s="39" t="s">
        <v>0</v>
      </c>
      <c r="B9" s="44">
        <v>1</v>
      </c>
      <c r="C9" s="134"/>
      <c r="D9" s="84">
        <v>1</v>
      </c>
      <c r="E9" s="71" t="e">
        <f t="shared" si="0"/>
        <v>#DIV/0!</v>
      </c>
      <c r="F9" s="161">
        <v>0</v>
      </c>
      <c r="G9" s="161">
        <v>0</v>
      </c>
      <c r="H9" s="161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151">
        <v>0</v>
      </c>
      <c r="V9" s="151">
        <v>0</v>
      </c>
      <c r="W9" s="152">
        <v>0</v>
      </c>
      <c r="X9" s="153">
        <v>0</v>
      </c>
      <c r="Y9" s="153">
        <v>0</v>
      </c>
      <c r="Z9" s="154">
        <v>0</v>
      </c>
      <c r="AA9" s="154">
        <v>0</v>
      </c>
      <c r="AB9" s="154">
        <v>0</v>
      </c>
      <c r="AC9" s="155">
        <v>0</v>
      </c>
      <c r="AD9" s="155">
        <v>0</v>
      </c>
      <c r="AE9" s="156">
        <v>0</v>
      </c>
      <c r="AF9" s="81">
        <f t="shared" si="1"/>
        <v>1</v>
      </c>
    </row>
    <row r="10" spans="1:32" ht="14.25">
      <c r="A10" s="51" t="s">
        <v>1</v>
      </c>
      <c r="B10" s="44">
        <v>1</v>
      </c>
      <c r="C10" s="134"/>
      <c r="D10" s="84">
        <v>1</v>
      </c>
      <c r="E10" s="71" t="e">
        <f t="shared" si="0"/>
        <v>#DIV/0!</v>
      </c>
      <c r="F10" s="161">
        <v>0</v>
      </c>
      <c r="G10" s="161">
        <v>0</v>
      </c>
      <c r="H10" s="161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151">
        <v>0</v>
      </c>
      <c r="V10" s="151">
        <v>0</v>
      </c>
      <c r="W10" s="152">
        <v>0</v>
      </c>
      <c r="X10" s="153">
        <v>0</v>
      </c>
      <c r="Y10" s="153">
        <v>0</v>
      </c>
      <c r="Z10" s="154">
        <v>0</v>
      </c>
      <c r="AA10" s="154">
        <v>0</v>
      </c>
      <c r="AB10" s="154">
        <v>0</v>
      </c>
      <c r="AC10" s="155">
        <v>0</v>
      </c>
      <c r="AD10" s="155">
        <v>0</v>
      </c>
      <c r="AE10" s="156">
        <v>0</v>
      </c>
      <c r="AF10" s="81">
        <f t="shared" si="1"/>
        <v>1</v>
      </c>
    </row>
    <row r="11" spans="1:32" ht="14.25">
      <c r="A11" s="39" t="s">
        <v>2</v>
      </c>
      <c r="B11" s="44">
        <v>1</v>
      </c>
      <c r="C11" s="134"/>
      <c r="D11" s="84">
        <v>0</v>
      </c>
      <c r="E11" s="71" t="e">
        <f t="shared" si="0"/>
        <v>#DIV/0!</v>
      </c>
      <c r="F11" s="161">
        <v>0</v>
      </c>
      <c r="G11" s="161">
        <v>0</v>
      </c>
      <c r="H11" s="161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151">
        <v>0</v>
      </c>
      <c r="V11" s="151">
        <v>0</v>
      </c>
      <c r="W11" s="152">
        <v>0</v>
      </c>
      <c r="X11" s="153">
        <v>0</v>
      </c>
      <c r="Y11" s="153">
        <v>0</v>
      </c>
      <c r="Z11" s="154">
        <v>0</v>
      </c>
      <c r="AA11" s="154">
        <v>0</v>
      </c>
      <c r="AB11" s="154">
        <v>0</v>
      </c>
      <c r="AC11" s="155">
        <v>0</v>
      </c>
      <c r="AD11" s="155">
        <v>0</v>
      </c>
      <c r="AE11" s="156">
        <v>0</v>
      </c>
      <c r="AF11" s="81">
        <f t="shared" si="1"/>
        <v>1</v>
      </c>
    </row>
    <row r="12" spans="1:32" ht="14.25">
      <c r="A12" s="39" t="s">
        <v>3</v>
      </c>
      <c r="B12" s="44">
        <v>0</v>
      </c>
      <c r="C12" s="134"/>
      <c r="D12" s="84">
        <v>0</v>
      </c>
      <c r="E12" s="71">
        <v>0</v>
      </c>
      <c r="F12" s="161">
        <v>0</v>
      </c>
      <c r="G12" s="161">
        <v>0</v>
      </c>
      <c r="H12" s="161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151">
        <v>0</v>
      </c>
      <c r="V12" s="151">
        <v>0</v>
      </c>
      <c r="W12" s="152">
        <v>0</v>
      </c>
      <c r="X12" s="153">
        <v>0</v>
      </c>
      <c r="Y12" s="153">
        <v>0</v>
      </c>
      <c r="Z12" s="154">
        <v>0</v>
      </c>
      <c r="AA12" s="154">
        <v>0</v>
      </c>
      <c r="AB12" s="154">
        <v>0</v>
      </c>
      <c r="AC12" s="155">
        <v>0</v>
      </c>
      <c r="AD12" s="155">
        <v>0</v>
      </c>
      <c r="AE12" s="156">
        <v>0</v>
      </c>
      <c r="AF12" s="81">
        <v>0</v>
      </c>
    </row>
    <row r="13" spans="1:32" ht="14.25">
      <c r="A13" s="54" t="s">
        <v>13</v>
      </c>
      <c r="B13" s="44">
        <v>2</v>
      </c>
      <c r="C13" s="134"/>
      <c r="D13" s="84">
        <v>2</v>
      </c>
      <c r="E13" s="71" t="e">
        <f t="shared" si="0"/>
        <v>#DIV/0!</v>
      </c>
      <c r="F13" s="161">
        <v>0</v>
      </c>
      <c r="G13" s="161">
        <v>0</v>
      </c>
      <c r="H13" s="161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151">
        <v>0</v>
      </c>
      <c r="V13" s="151">
        <v>0</v>
      </c>
      <c r="W13" s="152">
        <v>0</v>
      </c>
      <c r="X13" s="153">
        <v>0</v>
      </c>
      <c r="Y13" s="153">
        <v>0</v>
      </c>
      <c r="Z13" s="154">
        <v>0</v>
      </c>
      <c r="AA13" s="154">
        <v>0</v>
      </c>
      <c r="AB13" s="154">
        <v>0</v>
      </c>
      <c r="AC13" s="155">
        <v>0</v>
      </c>
      <c r="AD13" s="155">
        <v>0</v>
      </c>
      <c r="AE13" s="156">
        <v>0</v>
      </c>
      <c r="AF13" s="81">
        <f t="shared" si="1"/>
        <v>2</v>
      </c>
    </row>
    <row r="14" spans="1:32" ht="15" customHeight="1">
      <c r="A14" s="144" t="s">
        <v>4</v>
      </c>
      <c r="B14" s="127">
        <f>SUM(B4:B13)</f>
        <v>44</v>
      </c>
      <c r="C14" s="132">
        <f>SUM(C4:C13)</f>
        <v>0</v>
      </c>
      <c r="D14" s="103">
        <f>SUM(D4:D13)</f>
        <v>33</v>
      </c>
      <c r="E14" s="74" t="e">
        <f t="shared" si="0"/>
        <v>#DIV/0!</v>
      </c>
      <c r="F14" s="30">
        <f aca="true" t="shared" si="2" ref="F14:AE14">SUM(F4:F13)</f>
        <v>3</v>
      </c>
      <c r="G14" s="30">
        <f t="shared" si="2"/>
        <v>1</v>
      </c>
      <c r="H14" s="30">
        <f t="shared" si="2"/>
        <v>2</v>
      </c>
      <c r="I14" s="30">
        <f t="shared" si="2"/>
        <v>3</v>
      </c>
      <c r="J14" s="30">
        <f t="shared" si="2"/>
        <v>0</v>
      </c>
      <c r="K14" s="30">
        <f t="shared" si="2"/>
        <v>3</v>
      </c>
      <c r="L14" s="30">
        <f t="shared" si="2"/>
        <v>1</v>
      </c>
      <c r="M14" s="30">
        <f t="shared" si="2"/>
        <v>0</v>
      </c>
      <c r="N14" s="30">
        <f t="shared" si="2"/>
        <v>1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33</v>
      </c>
      <c r="S14" s="66">
        <f t="shared" si="2"/>
        <v>3.0199999999999996</v>
      </c>
      <c r="T14" s="30">
        <f t="shared" si="2"/>
        <v>20</v>
      </c>
      <c r="U14" s="30">
        <f t="shared" si="2"/>
        <v>9</v>
      </c>
      <c r="V14" s="30">
        <f t="shared" si="2"/>
        <v>0</v>
      </c>
      <c r="W14" s="30">
        <f t="shared" si="2"/>
        <v>9</v>
      </c>
      <c r="X14" s="103">
        <f t="shared" si="2"/>
        <v>0</v>
      </c>
      <c r="Y14" s="103">
        <f t="shared" si="2"/>
        <v>2</v>
      </c>
      <c r="Z14" s="30">
        <f t="shared" si="2"/>
        <v>2</v>
      </c>
      <c r="AA14" s="30">
        <f t="shared" si="2"/>
        <v>0</v>
      </c>
      <c r="AB14" s="30">
        <f t="shared" si="2"/>
        <v>1</v>
      </c>
      <c r="AC14" s="30">
        <f t="shared" si="2"/>
        <v>2</v>
      </c>
      <c r="AD14" s="30">
        <f t="shared" si="2"/>
        <v>0</v>
      </c>
      <c r="AE14" s="78">
        <f t="shared" si="2"/>
        <v>1</v>
      </c>
      <c r="AF14" s="83">
        <f t="shared" si="1"/>
        <v>44</v>
      </c>
    </row>
    <row r="15" spans="1:32" ht="17.25" customHeight="1">
      <c r="A15" s="39" t="s">
        <v>14</v>
      </c>
      <c r="B15" s="138">
        <v>27</v>
      </c>
      <c r="C15" s="136"/>
      <c r="D15" s="85">
        <v>22</v>
      </c>
      <c r="E15" s="70" t="e">
        <f t="shared" si="0"/>
        <v>#DIV/0!</v>
      </c>
      <c r="F15" s="162">
        <v>1</v>
      </c>
      <c r="G15" s="162">
        <v>0</v>
      </c>
      <c r="H15" s="162">
        <v>1</v>
      </c>
      <c r="I15" s="118">
        <v>0</v>
      </c>
      <c r="J15" s="55">
        <v>0</v>
      </c>
      <c r="K15" s="55">
        <v>0</v>
      </c>
      <c r="L15" s="60">
        <v>0</v>
      </c>
      <c r="M15" s="60">
        <v>0</v>
      </c>
      <c r="N15" s="60">
        <v>0</v>
      </c>
      <c r="O15" s="61">
        <v>0</v>
      </c>
      <c r="P15" s="119">
        <v>0</v>
      </c>
      <c r="Q15" s="119">
        <v>0</v>
      </c>
      <c r="R15" s="52">
        <v>22</v>
      </c>
      <c r="S15" s="52">
        <v>0</v>
      </c>
      <c r="T15" s="53">
        <v>18</v>
      </c>
      <c r="U15" s="151">
        <v>4</v>
      </c>
      <c r="V15" s="157">
        <v>0</v>
      </c>
      <c r="W15" s="158">
        <v>4</v>
      </c>
      <c r="X15" s="159">
        <v>0</v>
      </c>
      <c r="Y15" s="159">
        <v>1</v>
      </c>
      <c r="Z15" s="160">
        <v>2</v>
      </c>
      <c r="AA15" s="154">
        <v>0</v>
      </c>
      <c r="AB15" s="154">
        <v>2</v>
      </c>
      <c r="AC15" s="155">
        <v>1</v>
      </c>
      <c r="AD15" s="155">
        <v>0</v>
      </c>
      <c r="AE15" s="156">
        <v>1</v>
      </c>
      <c r="AF15" s="82">
        <f t="shared" si="1"/>
        <v>26</v>
      </c>
    </row>
    <row r="16" spans="1:32" ht="15" customHeight="1">
      <c r="A16" s="39" t="s">
        <v>8</v>
      </c>
      <c r="B16" s="138">
        <v>46</v>
      </c>
      <c r="C16" s="136"/>
      <c r="D16" s="85">
        <v>29</v>
      </c>
      <c r="E16" s="70" t="e">
        <f t="shared" si="0"/>
        <v>#DIV/0!</v>
      </c>
      <c r="F16" s="162">
        <v>2</v>
      </c>
      <c r="G16" s="162">
        <v>0</v>
      </c>
      <c r="H16" s="162">
        <v>2</v>
      </c>
      <c r="I16" s="118">
        <v>4</v>
      </c>
      <c r="J16" s="55">
        <v>0</v>
      </c>
      <c r="K16" s="55">
        <v>4</v>
      </c>
      <c r="L16" s="60">
        <v>1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151">
        <v>9</v>
      </c>
      <c r="V16" s="157">
        <v>0</v>
      </c>
      <c r="W16" s="158">
        <v>9</v>
      </c>
      <c r="X16" s="159">
        <v>1</v>
      </c>
      <c r="Y16" s="159">
        <v>0</v>
      </c>
      <c r="Z16" s="160">
        <v>3</v>
      </c>
      <c r="AA16" s="154">
        <v>0</v>
      </c>
      <c r="AB16" s="154">
        <v>3</v>
      </c>
      <c r="AC16" s="155">
        <v>2</v>
      </c>
      <c r="AD16" s="155">
        <v>0</v>
      </c>
      <c r="AE16" s="156">
        <v>1</v>
      </c>
      <c r="AF16" s="82">
        <f t="shared" si="1"/>
        <v>45</v>
      </c>
    </row>
    <row r="17" spans="1:32" ht="17.25" customHeight="1">
      <c r="A17" s="37" t="s">
        <v>15</v>
      </c>
      <c r="B17" s="139">
        <v>18</v>
      </c>
      <c r="C17" s="136"/>
      <c r="D17" s="85">
        <v>12</v>
      </c>
      <c r="E17" s="70" t="e">
        <f t="shared" si="0"/>
        <v>#DIV/0!</v>
      </c>
      <c r="F17" s="162">
        <v>0</v>
      </c>
      <c r="G17" s="162">
        <v>0</v>
      </c>
      <c r="H17" s="162">
        <v>0</v>
      </c>
      <c r="I17" s="118">
        <v>2</v>
      </c>
      <c r="J17" s="55">
        <v>2</v>
      </c>
      <c r="K17" s="55">
        <v>0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0</v>
      </c>
      <c r="T17" s="53">
        <v>4</v>
      </c>
      <c r="U17" s="151">
        <v>6</v>
      </c>
      <c r="V17" s="157">
        <v>1</v>
      </c>
      <c r="W17" s="158">
        <v>3</v>
      </c>
      <c r="X17" s="159">
        <v>0</v>
      </c>
      <c r="Y17" s="159">
        <v>0</v>
      </c>
      <c r="Z17" s="160">
        <v>1</v>
      </c>
      <c r="AA17" s="154">
        <v>0</v>
      </c>
      <c r="AB17" s="154">
        <v>0</v>
      </c>
      <c r="AC17" s="155">
        <v>1</v>
      </c>
      <c r="AD17" s="155">
        <v>0</v>
      </c>
      <c r="AE17" s="156">
        <v>1</v>
      </c>
      <c r="AF17" s="82">
        <f t="shared" si="1"/>
        <v>17</v>
      </c>
    </row>
    <row r="18" spans="1:32" s="1" customFormat="1" ht="19.5" customHeight="1">
      <c r="A18" s="51" t="s">
        <v>16</v>
      </c>
      <c r="B18" s="140">
        <v>25</v>
      </c>
      <c r="C18" s="136"/>
      <c r="D18" s="85">
        <v>22</v>
      </c>
      <c r="E18" s="70" t="e">
        <f t="shared" si="0"/>
        <v>#DIV/0!</v>
      </c>
      <c r="F18" s="162">
        <v>1</v>
      </c>
      <c r="G18" s="162">
        <v>0</v>
      </c>
      <c r="H18" s="162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19</v>
      </c>
      <c r="S18" s="52">
        <v>2</v>
      </c>
      <c r="T18" s="53">
        <v>15</v>
      </c>
      <c r="U18" s="151">
        <v>6</v>
      </c>
      <c r="V18" s="157">
        <v>0</v>
      </c>
      <c r="W18" s="158">
        <v>6</v>
      </c>
      <c r="X18" s="159">
        <v>0</v>
      </c>
      <c r="Y18" s="159">
        <v>1</v>
      </c>
      <c r="Z18" s="160">
        <v>2</v>
      </c>
      <c r="AA18" s="154">
        <v>0</v>
      </c>
      <c r="AB18" s="154">
        <v>2</v>
      </c>
      <c r="AC18" s="155">
        <v>1</v>
      </c>
      <c r="AD18" s="155">
        <v>0</v>
      </c>
      <c r="AE18" s="156">
        <v>1</v>
      </c>
      <c r="AF18" s="82">
        <f t="shared" si="1"/>
        <v>24</v>
      </c>
    </row>
    <row r="19" spans="1:32" ht="15">
      <c r="A19" s="39" t="s">
        <v>17</v>
      </c>
      <c r="B19" s="138">
        <v>32</v>
      </c>
      <c r="C19" s="136"/>
      <c r="D19" s="85">
        <v>28</v>
      </c>
      <c r="E19" s="70" t="e">
        <f t="shared" si="0"/>
        <v>#DIV/0!</v>
      </c>
      <c r="F19" s="162">
        <v>2</v>
      </c>
      <c r="G19" s="162">
        <v>0</v>
      </c>
      <c r="H19" s="162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1</v>
      </c>
      <c r="T19" s="53">
        <v>16</v>
      </c>
      <c r="U19" s="151">
        <v>8</v>
      </c>
      <c r="V19" s="157">
        <v>1</v>
      </c>
      <c r="W19" s="158">
        <v>7</v>
      </c>
      <c r="X19" s="159">
        <v>0</v>
      </c>
      <c r="Y19" s="159">
        <v>1</v>
      </c>
      <c r="Z19" s="160">
        <v>2</v>
      </c>
      <c r="AA19" s="154">
        <v>0</v>
      </c>
      <c r="AB19" s="154">
        <v>2</v>
      </c>
      <c r="AC19" s="155">
        <v>2</v>
      </c>
      <c r="AD19" s="155">
        <v>0</v>
      </c>
      <c r="AE19" s="156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6"/>
      <c r="D20" s="85">
        <v>0</v>
      </c>
      <c r="E20" s="70" t="e">
        <f t="shared" si="0"/>
        <v>#DIV/0!</v>
      </c>
      <c r="F20" s="162">
        <v>0</v>
      </c>
      <c r="G20" s="162">
        <v>0</v>
      </c>
      <c r="H20" s="162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151">
        <v>0</v>
      </c>
      <c r="V20" s="157">
        <v>0</v>
      </c>
      <c r="W20" s="158">
        <v>0</v>
      </c>
      <c r="X20" s="159">
        <v>0</v>
      </c>
      <c r="Y20" s="159">
        <v>0</v>
      </c>
      <c r="Z20" s="160">
        <v>0</v>
      </c>
      <c r="AA20" s="154">
        <v>0</v>
      </c>
      <c r="AB20" s="154">
        <v>0</v>
      </c>
      <c r="AC20" s="155">
        <v>0</v>
      </c>
      <c r="AD20" s="155">
        <v>0</v>
      </c>
      <c r="AE20" s="156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6"/>
      <c r="D21" s="85">
        <v>3</v>
      </c>
      <c r="E21" s="70" t="e">
        <f t="shared" si="0"/>
        <v>#DIV/0!</v>
      </c>
      <c r="F21" s="162">
        <v>0</v>
      </c>
      <c r="G21" s="162">
        <v>0</v>
      </c>
      <c r="H21" s="162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1</v>
      </c>
      <c r="T21" s="53">
        <v>2</v>
      </c>
      <c r="U21" s="151">
        <v>0</v>
      </c>
      <c r="V21" s="157">
        <v>0</v>
      </c>
      <c r="W21" s="158">
        <v>0</v>
      </c>
      <c r="X21" s="159">
        <v>0</v>
      </c>
      <c r="Y21" s="159">
        <v>0</v>
      </c>
      <c r="Z21" s="160">
        <v>0</v>
      </c>
      <c r="AA21" s="154">
        <v>0</v>
      </c>
      <c r="AB21" s="154">
        <v>0</v>
      </c>
      <c r="AC21" s="155">
        <v>0</v>
      </c>
      <c r="AD21" s="155">
        <v>0</v>
      </c>
      <c r="AE21" s="156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5</v>
      </c>
      <c r="C22" s="136"/>
      <c r="D22" s="85">
        <v>1</v>
      </c>
      <c r="E22" s="70" t="e">
        <f t="shared" si="0"/>
        <v>#DIV/0!</v>
      </c>
      <c r="F22" s="162">
        <v>0</v>
      </c>
      <c r="G22" s="162">
        <v>0</v>
      </c>
      <c r="H22" s="162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151">
        <v>0</v>
      </c>
      <c r="V22" s="157">
        <v>0</v>
      </c>
      <c r="W22" s="158">
        <v>0</v>
      </c>
      <c r="X22" s="159">
        <v>0</v>
      </c>
      <c r="Y22" s="159">
        <v>0</v>
      </c>
      <c r="Z22" s="160">
        <v>1</v>
      </c>
      <c r="AA22" s="154">
        <v>0</v>
      </c>
      <c r="AB22" s="154">
        <v>0</v>
      </c>
      <c r="AC22" s="155">
        <v>0</v>
      </c>
      <c r="AD22" s="155">
        <v>0</v>
      </c>
      <c r="AE22" s="156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3</v>
      </c>
      <c r="C23" s="136"/>
      <c r="D23" s="85">
        <v>1</v>
      </c>
      <c r="E23" s="70" t="e">
        <f t="shared" si="0"/>
        <v>#DIV/0!</v>
      </c>
      <c r="F23" s="162">
        <v>0</v>
      </c>
      <c r="G23" s="162">
        <v>0</v>
      </c>
      <c r="H23" s="162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3</v>
      </c>
      <c r="S23" s="52">
        <v>0</v>
      </c>
      <c r="T23" s="53">
        <v>1</v>
      </c>
      <c r="U23" s="151">
        <v>0</v>
      </c>
      <c r="V23" s="157">
        <v>0</v>
      </c>
      <c r="W23" s="158">
        <v>0</v>
      </c>
      <c r="X23" s="159">
        <v>0</v>
      </c>
      <c r="Y23" s="159">
        <v>0</v>
      </c>
      <c r="Z23" s="160">
        <v>0</v>
      </c>
      <c r="AA23" s="154">
        <v>0</v>
      </c>
      <c r="AB23" s="154">
        <v>0</v>
      </c>
      <c r="AC23" s="155">
        <v>0</v>
      </c>
      <c r="AD23" s="155">
        <v>0</v>
      </c>
      <c r="AE23" s="156">
        <v>0</v>
      </c>
      <c r="AF23" s="82">
        <f t="shared" si="1"/>
        <v>3</v>
      </c>
    </row>
    <row r="24" spans="1:32" ht="15">
      <c r="A24" s="37" t="s">
        <v>22</v>
      </c>
      <c r="B24" s="139">
        <v>2</v>
      </c>
      <c r="C24" s="136"/>
      <c r="D24" s="85">
        <v>0</v>
      </c>
      <c r="E24" s="70" t="e">
        <f t="shared" si="0"/>
        <v>#DIV/0!</v>
      </c>
      <c r="F24" s="162">
        <v>0</v>
      </c>
      <c r="G24" s="162">
        <v>0</v>
      </c>
      <c r="H24" s="162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151">
        <v>0</v>
      </c>
      <c r="V24" s="157">
        <v>0</v>
      </c>
      <c r="W24" s="158">
        <v>0</v>
      </c>
      <c r="X24" s="159">
        <v>0</v>
      </c>
      <c r="Y24" s="159">
        <v>0</v>
      </c>
      <c r="Z24" s="160">
        <v>0</v>
      </c>
      <c r="AA24" s="154">
        <v>0</v>
      </c>
      <c r="AB24" s="154">
        <v>0</v>
      </c>
      <c r="AC24" s="155">
        <v>0</v>
      </c>
      <c r="AD24" s="155">
        <v>0</v>
      </c>
      <c r="AE24" s="156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/>
      <c r="D25" s="85">
        <v>1</v>
      </c>
      <c r="E25" s="70" t="e">
        <f t="shared" si="0"/>
        <v>#DIV/0!</v>
      </c>
      <c r="F25" s="162">
        <v>0</v>
      </c>
      <c r="G25" s="162">
        <v>0</v>
      </c>
      <c r="H25" s="162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151">
        <v>0</v>
      </c>
      <c r="V25" s="157">
        <v>0</v>
      </c>
      <c r="W25" s="158">
        <v>0</v>
      </c>
      <c r="X25" s="159">
        <v>0</v>
      </c>
      <c r="Y25" s="159">
        <v>0</v>
      </c>
      <c r="Z25" s="160">
        <v>0</v>
      </c>
      <c r="AA25" s="154">
        <v>0</v>
      </c>
      <c r="AB25" s="154">
        <v>0</v>
      </c>
      <c r="AC25" s="155">
        <v>0</v>
      </c>
      <c r="AD25" s="155">
        <v>0</v>
      </c>
      <c r="AE25" s="156">
        <v>0</v>
      </c>
      <c r="AF25" s="82">
        <f t="shared" si="1"/>
        <v>3</v>
      </c>
    </row>
    <row r="26" spans="1:32" ht="18" customHeight="1">
      <c r="A26" s="39" t="s">
        <v>24</v>
      </c>
      <c r="B26" s="138">
        <v>4</v>
      </c>
      <c r="C26" s="136"/>
      <c r="D26" s="85">
        <v>0</v>
      </c>
      <c r="E26" s="70" t="e">
        <f t="shared" si="0"/>
        <v>#DIV/0!</v>
      </c>
      <c r="F26" s="162">
        <v>1</v>
      </c>
      <c r="G26" s="162">
        <v>0</v>
      </c>
      <c r="H26" s="162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3</v>
      </c>
      <c r="S26" s="52">
        <v>0</v>
      </c>
      <c r="T26" s="53">
        <v>0</v>
      </c>
      <c r="U26" s="151">
        <v>0</v>
      </c>
      <c r="V26" s="157">
        <v>0</v>
      </c>
      <c r="W26" s="158">
        <v>0</v>
      </c>
      <c r="X26" s="159">
        <v>0</v>
      </c>
      <c r="Y26" s="159">
        <v>0</v>
      </c>
      <c r="Z26" s="160">
        <v>0</v>
      </c>
      <c r="AA26" s="154">
        <v>0</v>
      </c>
      <c r="AB26" s="154">
        <v>0</v>
      </c>
      <c r="AC26" s="155">
        <v>0</v>
      </c>
      <c r="AD26" s="155">
        <v>0</v>
      </c>
      <c r="AE26" s="156">
        <v>0</v>
      </c>
      <c r="AF26" s="82">
        <f t="shared" si="1"/>
        <v>4</v>
      </c>
    </row>
    <row r="27" spans="1:32" ht="17.25" customHeight="1">
      <c r="A27" s="145" t="s">
        <v>5</v>
      </c>
      <c r="B27" s="128">
        <f>SUM(B15:B26)</f>
        <v>171</v>
      </c>
      <c r="C27" s="104">
        <f>SUM(C15:C26)</f>
        <v>0</v>
      </c>
      <c r="D27" s="104">
        <f>SUM(D15:D26)</f>
        <v>119</v>
      </c>
      <c r="E27" s="101" t="e">
        <f t="shared" si="0"/>
        <v>#DIV/0!</v>
      </c>
      <c r="F27" s="31">
        <f aca="true" t="shared" si="3" ref="F27:AE27">SUM(F15:F26)</f>
        <v>7</v>
      </c>
      <c r="G27" s="31">
        <f t="shared" si="3"/>
        <v>0</v>
      </c>
      <c r="H27" s="31">
        <f t="shared" si="3"/>
        <v>6</v>
      </c>
      <c r="I27" s="31">
        <f t="shared" si="3"/>
        <v>9</v>
      </c>
      <c r="J27" s="31">
        <f t="shared" si="3"/>
        <v>2</v>
      </c>
      <c r="K27" s="31">
        <f t="shared" si="3"/>
        <v>7</v>
      </c>
      <c r="L27" s="31">
        <f t="shared" si="3"/>
        <v>4</v>
      </c>
      <c r="M27" s="31">
        <f t="shared" si="3"/>
        <v>0</v>
      </c>
      <c r="N27" s="31">
        <f t="shared" si="3"/>
        <v>3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129</v>
      </c>
      <c r="S27" s="31">
        <f t="shared" si="3"/>
        <v>6</v>
      </c>
      <c r="T27" s="31">
        <f t="shared" si="3"/>
        <v>75</v>
      </c>
      <c r="U27" s="31">
        <f t="shared" si="3"/>
        <v>33</v>
      </c>
      <c r="V27" s="31">
        <f t="shared" si="3"/>
        <v>2</v>
      </c>
      <c r="W27" s="31">
        <f t="shared" si="3"/>
        <v>29</v>
      </c>
      <c r="X27" s="104">
        <f t="shared" si="3"/>
        <v>1</v>
      </c>
      <c r="Y27" s="104">
        <f t="shared" si="3"/>
        <v>3</v>
      </c>
      <c r="Z27" s="31">
        <f t="shared" si="3"/>
        <v>11</v>
      </c>
      <c r="AA27" s="31">
        <f t="shared" si="3"/>
        <v>0</v>
      </c>
      <c r="AB27" s="31">
        <f t="shared" si="3"/>
        <v>9</v>
      </c>
      <c r="AC27" s="31">
        <f t="shared" si="3"/>
        <v>7</v>
      </c>
      <c r="AD27" s="31">
        <f t="shared" si="3"/>
        <v>0</v>
      </c>
      <c r="AE27" s="31">
        <f t="shared" si="3"/>
        <v>6</v>
      </c>
      <c r="AF27" s="83">
        <f t="shared" si="1"/>
        <v>167</v>
      </c>
    </row>
    <row r="28" spans="1:32" ht="16.5" customHeight="1">
      <c r="A28" s="92" t="s">
        <v>8</v>
      </c>
      <c r="B28" s="44">
        <v>25</v>
      </c>
      <c r="C28" s="134"/>
      <c r="D28" s="86">
        <v>14</v>
      </c>
      <c r="E28" s="70" t="e">
        <f t="shared" si="0"/>
        <v>#DIV/0!</v>
      </c>
      <c r="F28" s="148">
        <v>1</v>
      </c>
      <c r="G28" s="149">
        <v>0</v>
      </c>
      <c r="H28" s="149">
        <v>1</v>
      </c>
      <c r="I28" s="150">
        <v>2</v>
      </c>
      <c r="J28" s="55">
        <v>1</v>
      </c>
      <c r="K28" s="55">
        <v>1</v>
      </c>
      <c r="L28" s="60">
        <v>0</v>
      </c>
      <c r="M28" s="60">
        <v>0</v>
      </c>
      <c r="N28" s="60">
        <v>0</v>
      </c>
      <c r="O28" s="61">
        <v>0</v>
      </c>
      <c r="P28" s="119">
        <v>0</v>
      </c>
      <c r="Q28" s="119">
        <v>0</v>
      </c>
      <c r="R28" s="52">
        <v>18</v>
      </c>
      <c r="S28" s="52">
        <v>4</v>
      </c>
      <c r="T28" s="53">
        <v>3</v>
      </c>
      <c r="U28" s="151">
        <v>2</v>
      </c>
      <c r="V28" s="151">
        <v>0</v>
      </c>
      <c r="W28" s="152">
        <v>2</v>
      </c>
      <c r="X28" s="153">
        <v>0</v>
      </c>
      <c r="Y28" s="153">
        <v>1</v>
      </c>
      <c r="Z28" s="154">
        <v>2</v>
      </c>
      <c r="AA28" s="154">
        <v>0</v>
      </c>
      <c r="AB28" s="154">
        <v>0</v>
      </c>
      <c r="AC28" s="155">
        <v>1</v>
      </c>
      <c r="AD28" s="155">
        <v>1</v>
      </c>
      <c r="AE28" s="156">
        <v>0</v>
      </c>
      <c r="AF28" s="82">
        <f t="shared" si="1"/>
        <v>24</v>
      </c>
    </row>
    <row r="29" spans="1:32" ht="15.75" customHeight="1">
      <c r="A29" s="39" t="s">
        <v>25</v>
      </c>
      <c r="B29" s="44">
        <v>31</v>
      </c>
      <c r="C29" s="134"/>
      <c r="D29" s="86">
        <v>16</v>
      </c>
      <c r="E29" s="70" t="e">
        <f t="shared" si="0"/>
        <v>#DIV/0!</v>
      </c>
      <c r="F29" s="148">
        <v>1</v>
      </c>
      <c r="G29" s="149">
        <v>0</v>
      </c>
      <c r="H29" s="149">
        <v>1</v>
      </c>
      <c r="I29" s="150">
        <v>2</v>
      </c>
      <c r="J29" s="55">
        <v>0</v>
      </c>
      <c r="K29" s="55">
        <v>2</v>
      </c>
      <c r="L29" s="60">
        <v>1</v>
      </c>
      <c r="M29" s="60">
        <v>0</v>
      </c>
      <c r="N29" s="60">
        <v>1</v>
      </c>
      <c r="O29" s="61">
        <v>1</v>
      </c>
      <c r="P29" s="119">
        <v>0</v>
      </c>
      <c r="Q29" s="119">
        <v>1</v>
      </c>
      <c r="R29" s="52">
        <v>22</v>
      </c>
      <c r="S29" s="52">
        <v>0</v>
      </c>
      <c r="T29" s="53">
        <v>4</v>
      </c>
      <c r="U29" s="151">
        <v>6</v>
      </c>
      <c r="V29" s="151">
        <v>1</v>
      </c>
      <c r="W29" s="152">
        <v>3</v>
      </c>
      <c r="X29" s="153">
        <v>1</v>
      </c>
      <c r="Y29" s="153">
        <v>0</v>
      </c>
      <c r="Z29" s="154">
        <v>2</v>
      </c>
      <c r="AA29" s="154">
        <v>0</v>
      </c>
      <c r="AB29" s="154">
        <v>2</v>
      </c>
      <c r="AC29" s="155">
        <v>1</v>
      </c>
      <c r="AD29" s="155">
        <v>0</v>
      </c>
      <c r="AE29" s="156">
        <v>1</v>
      </c>
      <c r="AF29" s="82">
        <f t="shared" si="1"/>
        <v>30</v>
      </c>
    </row>
    <row r="30" spans="1:32" ht="18.75" customHeight="1">
      <c r="A30" s="39" t="s">
        <v>26</v>
      </c>
      <c r="B30" s="44">
        <v>1</v>
      </c>
      <c r="C30" s="134"/>
      <c r="D30" s="86">
        <v>0</v>
      </c>
      <c r="E30" s="70" t="e">
        <f t="shared" si="0"/>
        <v>#DIV/0!</v>
      </c>
      <c r="F30" s="148">
        <v>0</v>
      </c>
      <c r="G30" s="149">
        <v>0</v>
      </c>
      <c r="H30" s="149">
        <v>0</v>
      </c>
      <c r="I30" s="150">
        <v>0</v>
      </c>
      <c r="J30" s="55">
        <v>0</v>
      </c>
      <c r="K30" s="55">
        <v>0</v>
      </c>
      <c r="L30" s="60">
        <v>0</v>
      </c>
      <c r="M30" s="60">
        <v>0</v>
      </c>
      <c r="N30" s="60">
        <v>0</v>
      </c>
      <c r="O30" s="61">
        <v>0</v>
      </c>
      <c r="P30" s="119">
        <v>0</v>
      </c>
      <c r="Q30" s="119">
        <v>0</v>
      </c>
      <c r="R30" s="52">
        <v>1</v>
      </c>
      <c r="S30" s="52">
        <v>0</v>
      </c>
      <c r="T30" s="53">
        <v>0</v>
      </c>
      <c r="U30" s="151">
        <v>0</v>
      </c>
      <c r="V30" s="151">
        <v>0</v>
      </c>
      <c r="W30" s="152">
        <v>0</v>
      </c>
      <c r="X30" s="153">
        <v>0</v>
      </c>
      <c r="Y30" s="153">
        <v>0</v>
      </c>
      <c r="Z30" s="154">
        <v>0</v>
      </c>
      <c r="AA30" s="154">
        <v>0</v>
      </c>
      <c r="AB30" s="154">
        <v>0</v>
      </c>
      <c r="AC30" s="155">
        <v>0</v>
      </c>
      <c r="AD30" s="155">
        <v>0</v>
      </c>
      <c r="AE30" s="156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4"/>
      <c r="D31" s="86">
        <v>0</v>
      </c>
      <c r="E31" s="70" t="e">
        <f t="shared" si="0"/>
        <v>#DIV/0!</v>
      </c>
      <c r="F31" s="148">
        <v>0</v>
      </c>
      <c r="G31" s="149">
        <v>0</v>
      </c>
      <c r="H31" s="149">
        <v>0</v>
      </c>
      <c r="I31" s="150">
        <v>0</v>
      </c>
      <c r="J31" s="55">
        <v>0</v>
      </c>
      <c r="K31" s="55">
        <v>0</v>
      </c>
      <c r="L31" s="60">
        <v>0</v>
      </c>
      <c r="M31" s="60">
        <v>0</v>
      </c>
      <c r="N31" s="60">
        <v>0</v>
      </c>
      <c r="O31" s="61">
        <v>0</v>
      </c>
      <c r="P31" s="119">
        <v>0</v>
      </c>
      <c r="Q31" s="119">
        <v>0</v>
      </c>
      <c r="R31" s="52">
        <v>1</v>
      </c>
      <c r="S31" s="52">
        <v>0</v>
      </c>
      <c r="T31" s="53">
        <v>0</v>
      </c>
      <c r="U31" s="151">
        <v>0</v>
      </c>
      <c r="V31" s="151">
        <v>0</v>
      </c>
      <c r="W31" s="152">
        <v>0</v>
      </c>
      <c r="X31" s="153">
        <v>0</v>
      </c>
      <c r="Y31" s="153">
        <v>0</v>
      </c>
      <c r="Z31" s="154">
        <v>0</v>
      </c>
      <c r="AA31" s="154">
        <v>0</v>
      </c>
      <c r="AB31" s="154">
        <v>0</v>
      </c>
      <c r="AC31" s="155">
        <v>0</v>
      </c>
      <c r="AD31" s="155">
        <v>0</v>
      </c>
      <c r="AE31" s="156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4"/>
      <c r="D32" s="86">
        <v>1</v>
      </c>
      <c r="E32" s="70" t="e">
        <f t="shared" si="0"/>
        <v>#DIV/0!</v>
      </c>
      <c r="F32" s="148">
        <v>0</v>
      </c>
      <c r="G32" s="149">
        <v>0</v>
      </c>
      <c r="H32" s="149">
        <v>0</v>
      </c>
      <c r="I32" s="150">
        <v>0</v>
      </c>
      <c r="J32" s="55">
        <v>0</v>
      </c>
      <c r="K32" s="55">
        <v>0</v>
      </c>
      <c r="L32" s="60">
        <v>0</v>
      </c>
      <c r="M32" s="60">
        <v>0</v>
      </c>
      <c r="N32" s="60">
        <v>0</v>
      </c>
      <c r="O32" s="61">
        <v>0</v>
      </c>
      <c r="P32" s="119">
        <v>0</v>
      </c>
      <c r="Q32" s="119">
        <v>0</v>
      </c>
      <c r="R32" s="52">
        <v>1</v>
      </c>
      <c r="S32" s="52">
        <v>0</v>
      </c>
      <c r="T32" s="53">
        <v>1</v>
      </c>
      <c r="U32" s="151">
        <v>0</v>
      </c>
      <c r="V32" s="151">
        <v>0</v>
      </c>
      <c r="W32" s="152">
        <v>0</v>
      </c>
      <c r="X32" s="153">
        <v>0</v>
      </c>
      <c r="Y32" s="153">
        <v>0</v>
      </c>
      <c r="Z32" s="154">
        <v>0</v>
      </c>
      <c r="AA32" s="154">
        <v>0</v>
      </c>
      <c r="AB32" s="154"/>
      <c r="AC32" s="155">
        <v>0</v>
      </c>
      <c r="AD32" s="155">
        <v>0</v>
      </c>
      <c r="AE32" s="156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4"/>
      <c r="D33" s="86">
        <v>0</v>
      </c>
      <c r="E33" s="70" t="e">
        <f t="shared" si="0"/>
        <v>#DIV/0!</v>
      </c>
      <c r="F33" s="148">
        <v>0</v>
      </c>
      <c r="G33" s="149">
        <v>0</v>
      </c>
      <c r="H33" s="149">
        <v>0</v>
      </c>
      <c r="I33" s="150">
        <v>0</v>
      </c>
      <c r="J33" s="55">
        <v>0</v>
      </c>
      <c r="K33" s="55">
        <v>0</v>
      </c>
      <c r="L33" s="60">
        <v>0</v>
      </c>
      <c r="M33" s="60">
        <v>0</v>
      </c>
      <c r="N33" s="60">
        <v>0</v>
      </c>
      <c r="O33" s="61">
        <v>0</v>
      </c>
      <c r="P33" s="119">
        <v>0</v>
      </c>
      <c r="Q33" s="119">
        <v>0</v>
      </c>
      <c r="R33" s="52">
        <v>1</v>
      </c>
      <c r="S33" s="52">
        <v>0</v>
      </c>
      <c r="T33" s="53">
        <v>0</v>
      </c>
      <c r="U33" s="151">
        <v>0</v>
      </c>
      <c r="V33" s="151">
        <v>0</v>
      </c>
      <c r="W33" s="152">
        <v>0</v>
      </c>
      <c r="X33" s="153">
        <v>0</v>
      </c>
      <c r="Y33" s="153">
        <v>0</v>
      </c>
      <c r="Z33" s="154">
        <v>0</v>
      </c>
      <c r="AA33" s="154">
        <v>0</v>
      </c>
      <c r="AB33" s="154">
        <v>0</v>
      </c>
      <c r="AC33" s="155">
        <v>0</v>
      </c>
      <c r="AD33" s="155">
        <v>0</v>
      </c>
      <c r="AE33" s="156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4"/>
      <c r="D34" s="86">
        <v>0</v>
      </c>
      <c r="E34" s="70" t="e">
        <f t="shared" si="0"/>
        <v>#DIV/0!</v>
      </c>
      <c r="F34" s="148">
        <v>0</v>
      </c>
      <c r="G34" s="149">
        <v>0</v>
      </c>
      <c r="H34" s="149">
        <v>0</v>
      </c>
      <c r="I34" s="150">
        <v>0</v>
      </c>
      <c r="J34" s="55">
        <v>0</v>
      </c>
      <c r="K34" s="55">
        <v>0</v>
      </c>
      <c r="L34" s="60">
        <v>0</v>
      </c>
      <c r="M34" s="60">
        <v>0</v>
      </c>
      <c r="N34" s="60">
        <v>0</v>
      </c>
      <c r="O34" s="61">
        <v>0</v>
      </c>
      <c r="P34" s="119">
        <v>0</v>
      </c>
      <c r="Q34" s="119">
        <v>0</v>
      </c>
      <c r="R34" s="52">
        <v>1</v>
      </c>
      <c r="S34" s="52">
        <v>0</v>
      </c>
      <c r="T34" s="53">
        <v>0</v>
      </c>
      <c r="U34" s="151">
        <v>0</v>
      </c>
      <c r="V34" s="151">
        <v>0</v>
      </c>
      <c r="W34" s="152">
        <v>0</v>
      </c>
      <c r="X34" s="153">
        <v>0</v>
      </c>
      <c r="Y34" s="153">
        <v>0</v>
      </c>
      <c r="Z34" s="154">
        <v>0</v>
      </c>
      <c r="AA34" s="154">
        <v>0</v>
      </c>
      <c r="AB34" s="154">
        <v>0</v>
      </c>
      <c r="AC34" s="155">
        <v>0</v>
      </c>
      <c r="AD34" s="155">
        <v>0</v>
      </c>
      <c r="AE34" s="156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13</v>
      </c>
      <c r="C35" s="134"/>
      <c r="D35" s="86">
        <v>6</v>
      </c>
      <c r="E35" s="70" t="e">
        <f t="shared" si="0"/>
        <v>#DIV/0!</v>
      </c>
      <c r="F35" s="148">
        <v>1</v>
      </c>
      <c r="G35" s="149">
        <v>1</v>
      </c>
      <c r="H35" s="149">
        <v>0</v>
      </c>
      <c r="I35" s="150">
        <v>1</v>
      </c>
      <c r="J35" s="55">
        <v>0</v>
      </c>
      <c r="K35" s="55">
        <v>1</v>
      </c>
      <c r="L35" s="60">
        <v>1</v>
      </c>
      <c r="M35" s="60">
        <v>0</v>
      </c>
      <c r="N35" s="60">
        <v>1</v>
      </c>
      <c r="O35" s="61">
        <v>0</v>
      </c>
      <c r="P35" s="119">
        <v>0</v>
      </c>
      <c r="Q35" s="119">
        <v>0</v>
      </c>
      <c r="R35" s="52">
        <v>8</v>
      </c>
      <c r="S35" s="52">
        <v>1</v>
      </c>
      <c r="T35" s="53">
        <v>0</v>
      </c>
      <c r="U35" s="151">
        <v>0</v>
      </c>
      <c r="V35" s="151">
        <v>0</v>
      </c>
      <c r="W35" s="152">
        <v>0</v>
      </c>
      <c r="X35" s="153">
        <v>0</v>
      </c>
      <c r="Y35" s="153">
        <v>0</v>
      </c>
      <c r="Z35" s="154">
        <v>1</v>
      </c>
      <c r="AA35" s="154">
        <v>0</v>
      </c>
      <c r="AB35" s="154">
        <v>1</v>
      </c>
      <c r="AC35" s="155">
        <v>1</v>
      </c>
      <c r="AD35" s="155">
        <v>0</v>
      </c>
      <c r="AE35" s="156">
        <v>1</v>
      </c>
      <c r="AF35" s="82">
        <f t="shared" si="1"/>
        <v>13</v>
      </c>
    </row>
    <row r="36" spans="1:32" ht="18" customHeight="1">
      <c r="A36" s="39" t="s">
        <v>32</v>
      </c>
      <c r="B36" s="44">
        <v>1</v>
      </c>
      <c r="C36" s="134"/>
      <c r="D36" s="86">
        <v>1</v>
      </c>
      <c r="E36" s="70" t="e">
        <f t="shared" si="0"/>
        <v>#DIV/0!</v>
      </c>
      <c r="F36" s="148">
        <v>0</v>
      </c>
      <c r="G36" s="149">
        <v>0</v>
      </c>
      <c r="H36" s="149">
        <v>0</v>
      </c>
      <c r="I36" s="150">
        <v>0</v>
      </c>
      <c r="J36" s="55">
        <v>0</v>
      </c>
      <c r="K36" s="55">
        <v>0</v>
      </c>
      <c r="L36" s="60">
        <v>0</v>
      </c>
      <c r="M36" s="60">
        <v>0</v>
      </c>
      <c r="N36" s="60">
        <v>0</v>
      </c>
      <c r="O36" s="61">
        <v>0</v>
      </c>
      <c r="P36" s="119">
        <v>0</v>
      </c>
      <c r="Q36" s="119">
        <v>0</v>
      </c>
      <c r="R36" s="52">
        <v>1</v>
      </c>
      <c r="S36" s="52">
        <v>1</v>
      </c>
      <c r="T36" s="53">
        <v>0</v>
      </c>
      <c r="U36" s="151">
        <v>0</v>
      </c>
      <c r="V36" s="151">
        <v>0</v>
      </c>
      <c r="W36" s="152">
        <v>0</v>
      </c>
      <c r="X36" s="153">
        <v>0</v>
      </c>
      <c r="Y36" s="153">
        <v>0</v>
      </c>
      <c r="Z36" s="154">
        <v>0</v>
      </c>
      <c r="AA36" s="154">
        <v>0</v>
      </c>
      <c r="AB36" s="154">
        <v>0</v>
      </c>
      <c r="AC36" s="155">
        <v>0</v>
      </c>
      <c r="AD36" s="155">
        <v>0</v>
      </c>
      <c r="AE36" s="156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4"/>
      <c r="D37" s="86">
        <v>1</v>
      </c>
      <c r="E37" s="70" t="e">
        <f t="shared" si="0"/>
        <v>#DIV/0!</v>
      </c>
      <c r="F37" s="148">
        <v>0</v>
      </c>
      <c r="G37" s="149">
        <v>0</v>
      </c>
      <c r="H37" s="149">
        <v>0</v>
      </c>
      <c r="I37" s="150">
        <v>0</v>
      </c>
      <c r="J37" s="55">
        <v>0</v>
      </c>
      <c r="K37" s="55">
        <v>0</v>
      </c>
      <c r="L37" s="60">
        <v>0</v>
      </c>
      <c r="M37" s="60">
        <v>0</v>
      </c>
      <c r="N37" s="60">
        <v>0</v>
      </c>
      <c r="O37" s="61">
        <v>0</v>
      </c>
      <c r="P37" s="119">
        <v>0</v>
      </c>
      <c r="Q37" s="119">
        <v>0</v>
      </c>
      <c r="R37" s="52">
        <v>1</v>
      </c>
      <c r="S37" s="52">
        <v>1</v>
      </c>
      <c r="T37" s="53">
        <v>0</v>
      </c>
      <c r="U37" s="151">
        <v>0</v>
      </c>
      <c r="V37" s="151">
        <v>0</v>
      </c>
      <c r="W37" s="152">
        <v>0</v>
      </c>
      <c r="X37" s="153">
        <v>0</v>
      </c>
      <c r="Y37" s="153">
        <v>0</v>
      </c>
      <c r="Z37" s="154">
        <v>0</v>
      </c>
      <c r="AA37" s="154">
        <v>0</v>
      </c>
      <c r="AB37" s="154">
        <v>0</v>
      </c>
      <c r="AC37" s="155">
        <v>0</v>
      </c>
      <c r="AD37" s="155">
        <v>0</v>
      </c>
      <c r="AE37" s="156">
        <v>0</v>
      </c>
      <c r="AF37" s="82">
        <f t="shared" si="1"/>
        <v>1</v>
      </c>
    </row>
    <row r="38" spans="1:32" ht="14.25">
      <c r="A38" s="39" t="s">
        <v>34</v>
      </c>
      <c r="B38" s="44">
        <v>3</v>
      </c>
      <c r="C38" s="134"/>
      <c r="D38" s="86">
        <v>3</v>
      </c>
      <c r="E38" s="70" t="e">
        <f t="shared" si="0"/>
        <v>#DIV/0!</v>
      </c>
      <c r="F38" s="148">
        <v>1</v>
      </c>
      <c r="G38" s="149">
        <v>0</v>
      </c>
      <c r="H38" s="149">
        <v>1</v>
      </c>
      <c r="I38" s="150">
        <v>0</v>
      </c>
      <c r="J38" s="150">
        <v>0</v>
      </c>
      <c r="K38" s="150">
        <v>0</v>
      </c>
      <c r="L38" s="60">
        <v>0</v>
      </c>
      <c r="M38" s="60">
        <v>0</v>
      </c>
      <c r="N38" s="60">
        <v>0</v>
      </c>
      <c r="O38" s="61">
        <v>0</v>
      </c>
      <c r="P38" s="119">
        <v>0</v>
      </c>
      <c r="Q38" s="119">
        <v>0</v>
      </c>
      <c r="R38" s="52">
        <v>2</v>
      </c>
      <c r="S38" s="52">
        <v>0</v>
      </c>
      <c r="T38" s="53">
        <v>2</v>
      </c>
      <c r="U38" s="151">
        <v>0</v>
      </c>
      <c r="V38" s="151">
        <v>0</v>
      </c>
      <c r="W38" s="152">
        <v>0</v>
      </c>
      <c r="X38" s="153">
        <v>0</v>
      </c>
      <c r="Y38" s="153">
        <v>0</v>
      </c>
      <c r="Z38" s="154">
        <v>0</v>
      </c>
      <c r="AA38" s="154">
        <v>0</v>
      </c>
      <c r="AB38" s="154">
        <v>0</v>
      </c>
      <c r="AC38" s="155">
        <v>0</v>
      </c>
      <c r="AD38" s="155">
        <v>0</v>
      </c>
      <c r="AE38" s="156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4"/>
      <c r="D39" s="86">
        <v>2</v>
      </c>
      <c r="E39" s="70" t="e">
        <f t="shared" si="0"/>
        <v>#DIV/0!</v>
      </c>
      <c r="F39" s="148">
        <v>0</v>
      </c>
      <c r="G39" s="149">
        <v>0</v>
      </c>
      <c r="H39" s="149">
        <v>0</v>
      </c>
      <c r="I39" s="150">
        <v>0</v>
      </c>
      <c r="J39" s="150">
        <v>0</v>
      </c>
      <c r="K39" s="150">
        <v>0</v>
      </c>
      <c r="L39" s="60">
        <v>0</v>
      </c>
      <c r="M39" s="60">
        <v>0</v>
      </c>
      <c r="N39" s="60">
        <v>0</v>
      </c>
      <c r="O39" s="61">
        <v>0</v>
      </c>
      <c r="P39" s="119">
        <v>0</v>
      </c>
      <c r="Q39" s="119">
        <v>0</v>
      </c>
      <c r="R39" s="52">
        <v>2</v>
      </c>
      <c r="S39" s="52">
        <v>0</v>
      </c>
      <c r="T39" s="53">
        <v>2</v>
      </c>
      <c r="U39" s="151">
        <v>0</v>
      </c>
      <c r="V39" s="151">
        <v>0</v>
      </c>
      <c r="W39" s="152">
        <v>0</v>
      </c>
      <c r="X39" s="153">
        <v>0</v>
      </c>
      <c r="Y39" s="153">
        <v>0</v>
      </c>
      <c r="Z39" s="154">
        <v>0</v>
      </c>
      <c r="AA39" s="154">
        <v>0</v>
      </c>
      <c r="AB39" s="154">
        <v>0</v>
      </c>
      <c r="AC39" s="155">
        <v>0</v>
      </c>
      <c r="AD39" s="155">
        <v>0</v>
      </c>
      <c r="AE39" s="156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4"/>
      <c r="D40" s="86">
        <v>2</v>
      </c>
      <c r="E40" s="70" t="e">
        <f t="shared" si="0"/>
        <v>#DIV/0!</v>
      </c>
      <c r="F40" s="148">
        <v>0</v>
      </c>
      <c r="G40" s="149">
        <v>0</v>
      </c>
      <c r="H40" s="149">
        <v>0</v>
      </c>
      <c r="I40" s="150">
        <v>0</v>
      </c>
      <c r="J40" s="150">
        <v>0</v>
      </c>
      <c r="K40" s="150">
        <v>0</v>
      </c>
      <c r="L40" s="60">
        <v>0</v>
      </c>
      <c r="M40" s="60">
        <v>0</v>
      </c>
      <c r="N40" s="60">
        <v>0</v>
      </c>
      <c r="O40" s="61">
        <v>0</v>
      </c>
      <c r="P40" s="119">
        <v>0</v>
      </c>
      <c r="Q40" s="119">
        <v>0</v>
      </c>
      <c r="R40" s="52">
        <v>2</v>
      </c>
      <c r="S40" s="52">
        <v>0</v>
      </c>
      <c r="T40" s="53">
        <v>2</v>
      </c>
      <c r="U40" s="151">
        <v>0</v>
      </c>
      <c r="V40" s="151">
        <v>0</v>
      </c>
      <c r="W40" s="152">
        <v>0</v>
      </c>
      <c r="X40" s="153">
        <v>0</v>
      </c>
      <c r="Y40" s="153">
        <v>0</v>
      </c>
      <c r="Z40" s="154">
        <v>0</v>
      </c>
      <c r="AA40" s="154">
        <v>0</v>
      </c>
      <c r="AB40" s="154">
        <v>0</v>
      </c>
      <c r="AC40" s="155">
        <v>0</v>
      </c>
      <c r="AD40" s="155">
        <v>0</v>
      </c>
      <c r="AE40" s="156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4"/>
      <c r="D41" s="86">
        <v>0</v>
      </c>
      <c r="E41" s="70" t="e">
        <f t="shared" si="0"/>
        <v>#DIV/0!</v>
      </c>
      <c r="F41" s="148">
        <v>0</v>
      </c>
      <c r="G41" s="149">
        <v>0</v>
      </c>
      <c r="H41" s="149">
        <v>0</v>
      </c>
      <c r="I41" s="150">
        <v>0</v>
      </c>
      <c r="J41" s="55">
        <v>0</v>
      </c>
      <c r="K41" s="55">
        <v>0</v>
      </c>
      <c r="L41" s="60">
        <v>0</v>
      </c>
      <c r="M41" s="60">
        <v>0</v>
      </c>
      <c r="N41" s="60">
        <v>0</v>
      </c>
      <c r="O41" s="61">
        <v>0</v>
      </c>
      <c r="P41" s="119">
        <v>0</v>
      </c>
      <c r="Q41" s="119">
        <v>0</v>
      </c>
      <c r="R41" s="52">
        <v>1</v>
      </c>
      <c r="S41" s="52">
        <v>0</v>
      </c>
      <c r="T41" s="53">
        <v>0</v>
      </c>
      <c r="U41" s="151">
        <v>0</v>
      </c>
      <c r="V41" s="151">
        <v>0</v>
      </c>
      <c r="W41" s="152">
        <v>0</v>
      </c>
      <c r="X41" s="153">
        <v>0</v>
      </c>
      <c r="Y41" s="153">
        <v>0</v>
      </c>
      <c r="Z41" s="154">
        <v>0</v>
      </c>
      <c r="AA41" s="154">
        <v>0</v>
      </c>
      <c r="AB41" s="154">
        <v>0</v>
      </c>
      <c r="AC41" s="155">
        <v>0</v>
      </c>
      <c r="AD41" s="155">
        <v>0</v>
      </c>
      <c r="AE41" s="156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4"/>
      <c r="D42" s="86">
        <v>0</v>
      </c>
      <c r="E42" s="70" t="e">
        <f t="shared" si="0"/>
        <v>#DIV/0!</v>
      </c>
      <c r="F42" s="148">
        <v>0</v>
      </c>
      <c r="G42" s="149">
        <v>0</v>
      </c>
      <c r="H42" s="149">
        <v>0</v>
      </c>
      <c r="I42" s="150">
        <v>0</v>
      </c>
      <c r="J42" s="55">
        <v>0</v>
      </c>
      <c r="K42" s="55">
        <v>0</v>
      </c>
      <c r="L42" s="60">
        <v>0</v>
      </c>
      <c r="M42" s="60">
        <v>0</v>
      </c>
      <c r="N42" s="60">
        <v>0</v>
      </c>
      <c r="O42" s="61">
        <v>0</v>
      </c>
      <c r="P42" s="119">
        <v>0</v>
      </c>
      <c r="Q42" s="119">
        <v>0</v>
      </c>
      <c r="R42" s="52">
        <v>2</v>
      </c>
      <c r="S42" s="52">
        <v>0</v>
      </c>
      <c r="T42" s="53">
        <v>0</v>
      </c>
      <c r="U42" s="151">
        <v>0</v>
      </c>
      <c r="V42" s="151">
        <v>0</v>
      </c>
      <c r="W42" s="152">
        <v>0</v>
      </c>
      <c r="X42" s="153">
        <v>0</v>
      </c>
      <c r="Y42" s="153">
        <v>0</v>
      </c>
      <c r="Z42" s="154">
        <v>0</v>
      </c>
      <c r="AA42" s="154">
        <v>0</v>
      </c>
      <c r="AB42" s="154">
        <v>0</v>
      </c>
      <c r="AC42" s="155">
        <v>0</v>
      </c>
      <c r="AD42" s="155">
        <v>0</v>
      </c>
      <c r="AE42" s="156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4"/>
      <c r="D43" s="86">
        <v>0</v>
      </c>
      <c r="E43" s="70" t="e">
        <f t="shared" si="0"/>
        <v>#DIV/0!</v>
      </c>
      <c r="F43" s="148">
        <v>0</v>
      </c>
      <c r="G43" s="149">
        <v>0</v>
      </c>
      <c r="H43" s="149">
        <v>0</v>
      </c>
      <c r="I43" s="150">
        <v>0</v>
      </c>
      <c r="J43" s="55">
        <v>0</v>
      </c>
      <c r="K43" s="55">
        <v>0</v>
      </c>
      <c r="L43" s="60">
        <v>0</v>
      </c>
      <c r="M43" s="60">
        <v>0</v>
      </c>
      <c r="N43" s="60">
        <v>0</v>
      </c>
      <c r="O43" s="61">
        <v>0</v>
      </c>
      <c r="P43" s="119">
        <v>0</v>
      </c>
      <c r="Q43" s="119">
        <v>0</v>
      </c>
      <c r="R43" s="52">
        <v>2</v>
      </c>
      <c r="S43" s="52">
        <v>0</v>
      </c>
      <c r="T43" s="53">
        <v>0</v>
      </c>
      <c r="U43" s="151">
        <v>0</v>
      </c>
      <c r="V43" s="151">
        <v>0</v>
      </c>
      <c r="W43" s="152">
        <v>0</v>
      </c>
      <c r="X43" s="153">
        <v>0</v>
      </c>
      <c r="Y43" s="153">
        <v>0</v>
      </c>
      <c r="Z43" s="154">
        <v>0</v>
      </c>
      <c r="AA43" s="154">
        <v>0</v>
      </c>
      <c r="AB43" s="154">
        <v>0</v>
      </c>
      <c r="AC43" s="155">
        <v>0</v>
      </c>
      <c r="AD43" s="155">
        <v>0</v>
      </c>
      <c r="AE43" s="156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4"/>
      <c r="D44" s="86">
        <v>0</v>
      </c>
      <c r="E44" s="70" t="e">
        <f t="shared" si="0"/>
        <v>#DIV/0!</v>
      </c>
      <c r="F44" s="148">
        <v>0</v>
      </c>
      <c r="G44" s="149">
        <v>0</v>
      </c>
      <c r="H44" s="149">
        <v>0</v>
      </c>
      <c r="I44" s="150">
        <v>0</v>
      </c>
      <c r="J44" s="55">
        <v>0</v>
      </c>
      <c r="K44" s="55">
        <v>0</v>
      </c>
      <c r="L44" s="60">
        <v>0</v>
      </c>
      <c r="M44" s="60">
        <v>0</v>
      </c>
      <c r="N44" s="60">
        <v>0</v>
      </c>
      <c r="O44" s="61">
        <v>0</v>
      </c>
      <c r="P44" s="119">
        <v>0</v>
      </c>
      <c r="Q44" s="119">
        <v>0</v>
      </c>
      <c r="R44" s="52">
        <v>2</v>
      </c>
      <c r="S44" s="52">
        <v>0</v>
      </c>
      <c r="T44" s="53">
        <v>0</v>
      </c>
      <c r="U44" s="151">
        <v>0</v>
      </c>
      <c r="V44" s="151">
        <v>0</v>
      </c>
      <c r="W44" s="152">
        <v>0</v>
      </c>
      <c r="X44" s="153">
        <v>0</v>
      </c>
      <c r="Y44" s="153">
        <v>0</v>
      </c>
      <c r="Z44" s="154">
        <v>0</v>
      </c>
      <c r="AA44" s="154">
        <v>0</v>
      </c>
      <c r="AB44" s="154">
        <v>0</v>
      </c>
      <c r="AC44" s="155">
        <v>0</v>
      </c>
      <c r="AD44" s="155">
        <v>0</v>
      </c>
      <c r="AE44" s="156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4"/>
      <c r="D45" s="86">
        <v>2</v>
      </c>
      <c r="E45" s="70" t="e">
        <f t="shared" si="0"/>
        <v>#DIV/0!</v>
      </c>
      <c r="F45" s="148">
        <v>0</v>
      </c>
      <c r="G45" s="149">
        <v>0</v>
      </c>
      <c r="H45" s="149">
        <v>0</v>
      </c>
      <c r="I45" s="150">
        <v>0</v>
      </c>
      <c r="J45" s="55">
        <v>0</v>
      </c>
      <c r="K45" s="55">
        <v>0</v>
      </c>
      <c r="L45" s="60">
        <v>0</v>
      </c>
      <c r="M45" s="60">
        <v>0</v>
      </c>
      <c r="N45" s="60">
        <v>0</v>
      </c>
      <c r="O45" s="61">
        <v>0</v>
      </c>
      <c r="P45" s="119">
        <v>0</v>
      </c>
      <c r="Q45" s="119">
        <v>0</v>
      </c>
      <c r="R45" s="52">
        <v>2</v>
      </c>
      <c r="S45" s="52">
        <v>1</v>
      </c>
      <c r="T45" s="53">
        <v>1</v>
      </c>
      <c r="U45" s="151">
        <v>0</v>
      </c>
      <c r="V45" s="151">
        <v>0</v>
      </c>
      <c r="W45" s="152">
        <v>0</v>
      </c>
      <c r="X45" s="153">
        <v>0</v>
      </c>
      <c r="Y45" s="153">
        <v>0</v>
      </c>
      <c r="Z45" s="154">
        <v>0</v>
      </c>
      <c r="AA45" s="154">
        <v>0</v>
      </c>
      <c r="AB45" s="154">
        <v>0</v>
      </c>
      <c r="AC45" s="155">
        <v>0</v>
      </c>
      <c r="AD45" s="155">
        <v>0</v>
      </c>
      <c r="AE45" s="156">
        <v>0</v>
      </c>
      <c r="AF45" s="82">
        <f t="shared" si="1"/>
        <v>2</v>
      </c>
    </row>
    <row r="46" spans="1:32" ht="18" customHeight="1">
      <c r="A46" s="146" t="s">
        <v>6</v>
      </c>
      <c r="B46" s="130">
        <f>SUM(B28:B45)</f>
        <v>92</v>
      </c>
      <c r="C46" s="133">
        <f>SUM(C28:C45)</f>
        <v>0</v>
      </c>
      <c r="D46" s="73">
        <f>SUM(D28:D45)</f>
        <v>48</v>
      </c>
      <c r="E46" s="101" t="e">
        <f t="shared" si="0"/>
        <v>#DIV/0!</v>
      </c>
      <c r="F46" s="32">
        <f aca="true" t="shared" si="4" ref="F46:AE46">SUM(F28:F45)</f>
        <v>4</v>
      </c>
      <c r="G46" s="32">
        <f t="shared" si="4"/>
        <v>1</v>
      </c>
      <c r="H46" s="32">
        <f t="shared" si="4"/>
        <v>3</v>
      </c>
      <c r="I46" s="32">
        <f t="shared" si="4"/>
        <v>5</v>
      </c>
      <c r="J46" s="32">
        <f t="shared" si="4"/>
        <v>1</v>
      </c>
      <c r="K46" s="32">
        <f t="shared" si="4"/>
        <v>4</v>
      </c>
      <c r="L46" s="32">
        <f t="shared" si="4"/>
        <v>2</v>
      </c>
      <c r="M46" s="32">
        <f t="shared" si="4"/>
        <v>0</v>
      </c>
      <c r="N46" s="32">
        <f t="shared" si="4"/>
        <v>2</v>
      </c>
      <c r="O46" s="32">
        <f t="shared" si="4"/>
        <v>1</v>
      </c>
      <c r="P46" s="32">
        <f t="shared" si="4"/>
        <v>0</v>
      </c>
      <c r="Q46" s="32">
        <f t="shared" si="4"/>
        <v>1</v>
      </c>
      <c r="R46" s="32">
        <f t="shared" si="4"/>
        <v>70</v>
      </c>
      <c r="S46" s="32">
        <f t="shared" si="4"/>
        <v>8</v>
      </c>
      <c r="T46" s="32">
        <f t="shared" si="4"/>
        <v>15</v>
      </c>
      <c r="U46" s="32">
        <f t="shared" si="4"/>
        <v>8</v>
      </c>
      <c r="V46" s="32">
        <f t="shared" si="4"/>
        <v>1</v>
      </c>
      <c r="W46" s="32">
        <f t="shared" si="4"/>
        <v>5</v>
      </c>
      <c r="X46" s="73">
        <f t="shared" si="4"/>
        <v>1</v>
      </c>
      <c r="Y46" s="73">
        <f t="shared" si="4"/>
        <v>1</v>
      </c>
      <c r="Z46" s="32">
        <f t="shared" si="4"/>
        <v>5</v>
      </c>
      <c r="AA46" s="32">
        <f t="shared" si="4"/>
        <v>0</v>
      </c>
      <c r="AB46" s="32">
        <f t="shared" si="4"/>
        <v>3</v>
      </c>
      <c r="AC46" s="32">
        <f t="shared" si="4"/>
        <v>3</v>
      </c>
      <c r="AD46" s="32">
        <f t="shared" si="4"/>
        <v>1</v>
      </c>
      <c r="AE46" s="32">
        <f t="shared" si="4"/>
        <v>2</v>
      </c>
      <c r="AF46" s="83">
        <f t="shared" si="1"/>
        <v>90</v>
      </c>
    </row>
    <row r="47" spans="1:32" ht="21.75" customHeight="1">
      <c r="A47" s="147" t="s">
        <v>7</v>
      </c>
      <c r="B47" s="72">
        <f>B14+B27+B46</f>
        <v>307</v>
      </c>
      <c r="C47" s="141">
        <f>C14+C27+C46</f>
        <v>0</v>
      </c>
      <c r="D47" s="141">
        <f>D14+D27+D46</f>
        <v>200</v>
      </c>
      <c r="E47" s="142" t="e">
        <f t="shared" si="0"/>
        <v>#DIV/0!</v>
      </c>
      <c r="F47" s="78">
        <f aca="true" t="shared" si="5" ref="F47:AE47">F14+F27+F46</f>
        <v>14</v>
      </c>
      <c r="G47" s="78">
        <f t="shared" si="5"/>
        <v>2</v>
      </c>
      <c r="H47" s="78">
        <f t="shared" si="5"/>
        <v>11</v>
      </c>
      <c r="I47" s="78">
        <f t="shared" si="5"/>
        <v>17</v>
      </c>
      <c r="J47" s="78">
        <f t="shared" si="5"/>
        <v>3</v>
      </c>
      <c r="K47" s="78">
        <f t="shared" si="5"/>
        <v>14</v>
      </c>
      <c r="L47" s="78">
        <f t="shared" si="5"/>
        <v>7</v>
      </c>
      <c r="M47" s="78">
        <f t="shared" si="5"/>
        <v>0</v>
      </c>
      <c r="N47" s="78">
        <f t="shared" si="5"/>
        <v>6</v>
      </c>
      <c r="O47" s="78">
        <f t="shared" si="5"/>
        <v>1</v>
      </c>
      <c r="P47" s="78">
        <f t="shared" si="5"/>
        <v>0</v>
      </c>
      <c r="Q47" s="78">
        <f t="shared" si="5"/>
        <v>1</v>
      </c>
      <c r="R47" s="78">
        <f t="shared" si="5"/>
        <v>232</v>
      </c>
      <c r="S47" s="78">
        <f t="shared" si="5"/>
        <v>17.02</v>
      </c>
      <c r="T47" s="78">
        <f t="shared" si="5"/>
        <v>110</v>
      </c>
      <c r="U47" s="78">
        <f t="shared" si="5"/>
        <v>50</v>
      </c>
      <c r="V47" s="78">
        <f t="shared" si="5"/>
        <v>3</v>
      </c>
      <c r="W47" s="78">
        <f t="shared" si="5"/>
        <v>43</v>
      </c>
      <c r="X47" s="141">
        <f t="shared" si="5"/>
        <v>2</v>
      </c>
      <c r="Y47" s="141">
        <f t="shared" si="5"/>
        <v>6</v>
      </c>
      <c r="Z47" s="78">
        <f t="shared" si="5"/>
        <v>18</v>
      </c>
      <c r="AA47" s="78">
        <f t="shared" si="5"/>
        <v>0</v>
      </c>
      <c r="AB47" s="78">
        <f t="shared" si="5"/>
        <v>13</v>
      </c>
      <c r="AC47" s="78">
        <f t="shared" si="5"/>
        <v>12</v>
      </c>
      <c r="AD47" s="78">
        <f t="shared" si="5"/>
        <v>1</v>
      </c>
      <c r="AE47" s="78">
        <f t="shared" si="5"/>
        <v>9</v>
      </c>
      <c r="AF47" s="143">
        <f t="shared" si="1"/>
        <v>301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U2:W2"/>
    <mergeCell ref="X2:Y2"/>
    <mergeCell ref="Z2:AB2"/>
    <mergeCell ref="AC2:AE2"/>
    <mergeCell ref="A1:AE1"/>
    <mergeCell ref="A2:A3"/>
    <mergeCell ref="B2:B3"/>
    <mergeCell ref="C2:C3"/>
    <mergeCell ref="D2:D3"/>
    <mergeCell ref="E2:E3"/>
    <mergeCell ref="F2:H2"/>
    <mergeCell ref="I2:K2"/>
    <mergeCell ref="L2:N2"/>
    <mergeCell ref="O2:Q2"/>
    <mergeCell ref="R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C51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1" width="15.8515625" style="10" customWidth="1"/>
    <col min="2" max="2" width="10.57421875" style="10" customWidth="1"/>
    <col min="3" max="3" width="11.00390625" style="137" customWidth="1"/>
    <col min="4" max="4" width="10.57421875" style="9" customWidth="1"/>
    <col min="5" max="5" width="7.7109375" style="9" customWidth="1"/>
    <col min="6" max="6" width="5.8515625" style="9" customWidth="1"/>
    <col min="7" max="7" width="6.00390625" style="9" customWidth="1"/>
    <col min="8" max="8" width="7.140625" style="6" customWidth="1"/>
    <col min="9" max="9" width="5.140625" style="6" customWidth="1"/>
    <col min="10" max="10" width="5.7109375" style="6" customWidth="1"/>
    <col min="11" max="11" width="7.140625" style="0" customWidth="1"/>
    <col min="12" max="12" width="5.57421875" style="6" customWidth="1"/>
    <col min="13" max="13" width="6.00390625" style="0" customWidth="1"/>
    <col min="14" max="14" width="7.28125" style="6" customWidth="1"/>
    <col min="15" max="15" width="5.7109375" style="6" customWidth="1"/>
    <col min="16" max="16" width="4.8515625" style="6" customWidth="1"/>
    <col min="17" max="17" width="7.28125" style="6" customWidth="1"/>
    <col min="18" max="18" width="5.28125" style="0" customWidth="1"/>
    <col min="19" max="19" width="4.8515625" style="6" customWidth="1"/>
    <col min="20" max="21" width="6.28125" style="97" customWidth="1"/>
    <col min="22" max="22" width="6.8515625" style="0" customWidth="1"/>
    <col min="23" max="23" width="5.57421875" style="0" customWidth="1"/>
    <col min="24" max="24" width="5.8515625" style="0" customWidth="1"/>
    <col min="25" max="25" width="7.7109375" style="0" customWidth="1"/>
    <col min="26" max="26" width="6.00390625" style="0" customWidth="1"/>
    <col min="27" max="27" width="5.7109375" style="0" customWidth="1"/>
    <col min="28" max="28" width="9.57421875" style="6" customWidth="1"/>
    <col min="29" max="29" width="19.28125" style="0" customWidth="1"/>
  </cols>
  <sheetData>
    <row r="1" spans="1:27" ht="45" customHeight="1">
      <c r="A1" s="185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8" ht="75.75" customHeight="1">
      <c r="A2" s="187"/>
      <c r="B2" s="183" t="s">
        <v>81</v>
      </c>
      <c r="C2" s="181" t="s">
        <v>83</v>
      </c>
      <c r="D2" s="191" t="s">
        <v>84</v>
      </c>
      <c r="E2" s="193" t="s">
        <v>48</v>
      </c>
      <c r="F2" s="193"/>
      <c r="G2" s="193"/>
      <c r="H2" s="194" t="s">
        <v>44</v>
      </c>
      <c r="I2" s="194"/>
      <c r="J2" s="194"/>
      <c r="K2" s="166" t="s">
        <v>45</v>
      </c>
      <c r="L2" s="166"/>
      <c r="M2" s="166"/>
      <c r="N2" s="167" t="s">
        <v>61</v>
      </c>
      <c r="O2" s="168"/>
      <c r="P2" s="169"/>
      <c r="Q2" s="170" t="s">
        <v>50</v>
      </c>
      <c r="R2" s="171"/>
      <c r="S2" s="171"/>
      <c r="T2" s="175" t="s">
        <v>56</v>
      </c>
      <c r="U2" s="175"/>
      <c r="V2" s="176" t="s">
        <v>65</v>
      </c>
      <c r="W2" s="177"/>
      <c r="X2" s="177"/>
      <c r="Y2" s="178" t="s">
        <v>62</v>
      </c>
      <c r="Z2" s="179"/>
      <c r="AA2" s="180"/>
      <c r="AB2" s="93" t="s">
        <v>67</v>
      </c>
    </row>
    <row r="3" spans="1:28" ht="92.25" customHeight="1">
      <c r="A3" s="188"/>
      <c r="B3" s="184"/>
      <c r="C3" s="182"/>
      <c r="D3" s="192"/>
      <c r="E3" s="20" t="s">
        <v>49</v>
      </c>
      <c r="F3" s="21" t="s">
        <v>42</v>
      </c>
      <c r="G3" s="21" t="s">
        <v>43</v>
      </c>
      <c r="H3" s="18" t="s">
        <v>46</v>
      </c>
      <c r="I3" s="19" t="s">
        <v>42</v>
      </c>
      <c r="J3" s="19" t="s">
        <v>43</v>
      </c>
      <c r="K3" s="16" t="s">
        <v>47</v>
      </c>
      <c r="L3" s="17" t="s">
        <v>42</v>
      </c>
      <c r="M3" s="17" t="s">
        <v>43</v>
      </c>
      <c r="N3" s="14" t="s">
        <v>47</v>
      </c>
      <c r="O3" s="15" t="s">
        <v>42</v>
      </c>
      <c r="P3" s="15" t="s">
        <v>43</v>
      </c>
      <c r="Q3" s="11" t="s">
        <v>53</v>
      </c>
      <c r="R3" s="12" t="s">
        <v>42</v>
      </c>
      <c r="S3" s="13" t="s">
        <v>51</v>
      </c>
      <c r="T3" s="95" t="s">
        <v>57</v>
      </c>
      <c r="U3" s="95" t="s">
        <v>58</v>
      </c>
      <c r="V3" s="42" t="s">
        <v>63</v>
      </c>
      <c r="W3" s="40" t="s">
        <v>42</v>
      </c>
      <c r="X3" s="40" t="s">
        <v>43</v>
      </c>
      <c r="Y3" s="43" t="s">
        <v>64</v>
      </c>
      <c r="Z3" s="41" t="s">
        <v>42</v>
      </c>
      <c r="AA3" s="41" t="s">
        <v>43</v>
      </c>
      <c r="AB3" s="77"/>
    </row>
    <row r="4" spans="1:29" ht="15.75" customHeight="1">
      <c r="A4" s="39" t="s">
        <v>8</v>
      </c>
      <c r="B4" s="44">
        <v>13</v>
      </c>
      <c r="C4" s="134"/>
      <c r="D4" s="71"/>
      <c r="E4" s="161"/>
      <c r="F4" s="161"/>
      <c r="G4" s="161"/>
      <c r="H4" s="55"/>
      <c r="I4" s="55"/>
      <c r="J4" s="55"/>
      <c r="K4" s="60"/>
      <c r="L4" s="60"/>
      <c r="M4" s="60"/>
      <c r="N4" s="105"/>
      <c r="O4" s="105"/>
      <c r="P4" s="105"/>
      <c r="Q4" s="52"/>
      <c r="R4" s="52"/>
      <c r="S4" s="52"/>
      <c r="T4" s="153"/>
      <c r="U4" s="153"/>
      <c r="V4" s="154"/>
      <c r="W4" s="154"/>
      <c r="X4" s="154"/>
      <c r="Y4" s="155"/>
      <c r="Z4" s="155"/>
      <c r="AA4" s="155"/>
      <c r="AB4" s="81">
        <f>E4+H4+K4+N4+Q4+T4+U4+V4+Y4</f>
        <v>0</v>
      </c>
      <c r="AC4" s="102"/>
    </row>
    <row r="5" spans="1:29" ht="15.75" customHeight="1">
      <c r="A5" s="51" t="s">
        <v>9</v>
      </c>
      <c r="B5" s="44">
        <v>17</v>
      </c>
      <c r="C5" s="134"/>
      <c r="D5" s="71"/>
      <c r="E5" s="161"/>
      <c r="F5" s="161"/>
      <c r="G5" s="161"/>
      <c r="H5" s="55"/>
      <c r="I5" s="55"/>
      <c r="J5" s="55"/>
      <c r="K5" s="60"/>
      <c r="L5" s="60"/>
      <c r="M5" s="60"/>
      <c r="N5" s="105"/>
      <c r="O5" s="105"/>
      <c r="P5" s="105"/>
      <c r="Q5" s="52"/>
      <c r="R5" s="52"/>
      <c r="S5" s="52"/>
      <c r="T5" s="153"/>
      <c r="U5" s="153"/>
      <c r="V5" s="154"/>
      <c r="W5" s="154"/>
      <c r="X5" s="154"/>
      <c r="Y5" s="155"/>
      <c r="Z5" s="155"/>
      <c r="AA5" s="155"/>
      <c r="AB5" s="81">
        <f aca="true" t="shared" si="0" ref="AB5:AB46">E5+H5+K5+N5+Q5+T5+U5+V5+Y5</f>
        <v>0</v>
      </c>
      <c r="AC5" s="2"/>
    </row>
    <row r="6" spans="1:28" ht="15.75" customHeight="1">
      <c r="A6" s="39" t="s">
        <v>10</v>
      </c>
      <c r="B6" s="44">
        <v>4</v>
      </c>
      <c r="C6" s="134"/>
      <c r="D6" s="71"/>
      <c r="E6" s="161"/>
      <c r="F6" s="161"/>
      <c r="G6" s="161"/>
      <c r="H6" s="55"/>
      <c r="I6" s="55"/>
      <c r="J6" s="55"/>
      <c r="K6" s="60"/>
      <c r="L6" s="60"/>
      <c r="M6" s="60"/>
      <c r="N6" s="105"/>
      <c r="O6" s="105"/>
      <c r="P6" s="105"/>
      <c r="Q6" s="52"/>
      <c r="R6" s="52"/>
      <c r="S6" s="52"/>
      <c r="T6" s="153"/>
      <c r="U6" s="153"/>
      <c r="V6" s="154"/>
      <c r="W6" s="154"/>
      <c r="X6" s="154"/>
      <c r="Y6" s="155"/>
      <c r="Z6" s="155"/>
      <c r="AA6" s="155"/>
      <c r="AB6" s="81">
        <f t="shared" si="0"/>
        <v>0</v>
      </c>
    </row>
    <row r="7" spans="1:28" ht="15.75" customHeight="1">
      <c r="A7" s="39" t="s">
        <v>11</v>
      </c>
      <c r="B7" s="44">
        <v>1</v>
      </c>
      <c r="C7" s="134">
        <v>1</v>
      </c>
      <c r="D7" s="71">
        <v>1</v>
      </c>
      <c r="E7" s="161"/>
      <c r="F7" s="161"/>
      <c r="G7" s="161"/>
      <c r="H7" s="55"/>
      <c r="I7" s="55"/>
      <c r="J7" s="55"/>
      <c r="K7" s="60"/>
      <c r="L7" s="60"/>
      <c r="M7" s="60"/>
      <c r="N7" s="105"/>
      <c r="O7" s="105"/>
      <c r="P7" s="105"/>
      <c r="Q7" s="52">
        <v>1</v>
      </c>
      <c r="R7" s="52"/>
      <c r="S7" s="52">
        <v>1</v>
      </c>
      <c r="T7" s="153"/>
      <c r="U7" s="153"/>
      <c r="V7" s="154"/>
      <c r="W7" s="154"/>
      <c r="X7" s="154"/>
      <c r="Y7" s="155"/>
      <c r="Z7" s="155"/>
      <c r="AA7" s="155"/>
      <c r="AB7" s="81">
        <f t="shared" si="0"/>
        <v>1</v>
      </c>
    </row>
    <row r="8" spans="1:28" ht="16.5" customHeight="1">
      <c r="A8" s="39" t="s">
        <v>12</v>
      </c>
      <c r="B8" s="44">
        <v>1</v>
      </c>
      <c r="C8" s="134"/>
      <c r="D8" s="71"/>
      <c r="E8" s="161"/>
      <c r="F8" s="161"/>
      <c r="G8" s="161"/>
      <c r="H8" s="55"/>
      <c r="I8" s="55"/>
      <c r="J8" s="55"/>
      <c r="K8" s="60"/>
      <c r="L8" s="60"/>
      <c r="M8" s="60"/>
      <c r="N8" s="105"/>
      <c r="O8" s="105"/>
      <c r="P8" s="105"/>
      <c r="Q8" s="52"/>
      <c r="R8" s="52"/>
      <c r="S8" s="52"/>
      <c r="T8" s="153"/>
      <c r="U8" s="153"/>
      <c r="V8" s="154"/>
      <c r="W8" s="154"/>
      <c r="X8" s="154"/>
      <c r="Y8" s="155"/>
      <c r="Z8" s="155"/>
      <c r="AA8" s="155"/>
      <c r="AB8" s="81">
        <f t="shared" si="0"/>
        <v>0</v>
      </c>
    </row>
    <row r="9" spans="1:28" ht="22.5" customHeight="1">
      <c r="A9" s="39" t="s">
        <v>0</v>
      </c>
      <c r="B9" s="44">
        <v>1</v>
      </c>
      <c r="C9" s="134">
        <v>1</v>
      </c>
      <c r="D9" s="71">
        <v>1</v>
      </c>
      <c r="E9" s="161"/>
      <c r="F9" s="161"/>
      <c r="G9" s="161"/>
      <c r="H9" s="55"/>
      <c r="I9" s="55"/>
      <c r="J9" s="55"/>
      <c r="K9" s="60"/>
      <c r="L9" s="60"/>
      <c r="M9" s="60"/>
      <c r="N9" s="105"/>
      <c r="O9" s="105"/>
      <c r="P9" s="105"/>
      <c r="Q9" s="52">
        <v>1</v>
      </c>
      <c r="R9" s="52"/>
      <c r="S9" s="52">
        <v>1</v>
      </c>
      <c r="T9" s="153"/>
      <c r="U9" s="153"/>
      <c r="V9" s="154"/>
      <c r="W9" s="154"/>
      <c r="X9" s="154"/>
      <c r="Y9" s="155"/>
      <c r="Z9" s="155"/>
      <c r="AA9" s="155"/>
      <c r="AB9" s="81">
        <f t="shared" si="0"/>
        <v>1</v>
      </c>
    </row>
    <row r="10" spans="1:28" ht="14.25">
      <c r="A10" s="51" t="s">
        <v>1</v>
      </c>
      <c r="B10" s="44">
        <v>1</v>
      </c>
      <c r="C10" s="134"/>
      <c r="D10" s="71"/>
      <c r="E10" s="161"/>
      <c r="F10" s="161"/>
      <c r="G10" s="161"/>
      <c r="H10" s="55"/>
      <c r="I10" s="55"/>
      <c r="J10" s="55"/>
      <c r="K10" s="60"/>
      <c r="L10" s="60"/>
      <c r="M10" s="60"/>
      <c r="N10" s="105"/>
      <c r="O10" s="105"/>
      <c r="P10" s="105"/>
      <c r="Q10" s="52"/>
      <c r="R10" s="52"/>
      <c r="S10" s="52"/>
      <c r="T10" s="153"/>
      <c r="U10" s="153"/>
      <c r="V10" s="154"/>
      <c r="W10" s="154"/>
      <c r="X10" s="154"/>
      <c r="Y10" s="155"/>
      <c r="Z10" s="155"/>
      <c r="AA10" s="155"/>
      <c r="AB10" s="81">
        <f t="shared" si="0"/>
        <v>0</v>
      </c>
    </row>
    <row r="11" spans="1:28" ht="14.25">
      <c r="A11" s="39" t="s">
        <v>2</v>
      </c>
      <c r="B11" s="44">
        <v>1</v>
      </c>
      <c r="C11" s="134"/>
      <c r="D11" s="71"/>
      <c r="E11" s="161"/>
      <c r="F11" s="161"/>
      <c r="G11" s="161"/>
      <c r="H11" s="55"/>
      <c r="I11" s="55"/>
      <c r="J11" s="55"/>
      <c r="K11" s="60"/>
      <c r="L11" s="60"/>
      <c r="M11" s="60"/>
      <c r="N11" s="105"/>
      <c r="O11" s="105"/>
      <c r="P11" s="105"/>
      <c r="Q11" s="52"/>
      <c r="R11" s="52"/>
      <c r="S11" s="52"/>
      <c r="T11" s="153"/>
      <c r="U11" s="153"/>
      <c r="V11" s="154"/>
      <c r="W11" s="154"/>
      <c r="X11" s="154"/>
      <c r="Y11" s="155"/>
      <c r="Z11" s="155"/>
      <c r="AA11" s="155"/>
      <c r="AB11" s="81">
        <f t="shared" si="0"/>
        <v>0</v>
      </c>
    </row>
    <row r="12" spans="1:28" ht="14.25">
      <c r="A12" s="54" t="s">
        <v>13</v>
      </c>
      <c r="B12" s="44">
        <v>2</v>
      </c>
      <c r="C12" s="134"/>
      <c r="D12" s="71"/>
      <c r="E12" s="161"/>
      <c r="F12" s="161"/>
      <c r="G12" s="161"/>
      <c r="H12" s="55"/>
      <c r="I12" s="55"/>
      <c r="J12" s="55"/>
      <c r="K12" s="60"/>
      <c r="L12" s="60"/>
      <c r="M12" s="60"/>
      <c r="N12" s="105"/>
      <c r="O12" s="105"/>
      <c r="P12" s="105"/>
      <c r="Q12" s="52"/>
      <c r="R12" s="52"/>
      <c r="S12" s="52"/>
      <c r="T12" s="153"/>
      <c r="U12" s="153"/>
      <c r="V12" s="154"/>
      <c r="W12" s="154"/>
      <c r="X12" s="154"/>
      <c r="Y12" s="155"/>
      <c r="Z12" s="155"/>
      <c r="AA12" s="155"/>
      <c r="AB12" s="81">
        <f t="shared" si="0"/>
        <v>0</v>
      </c>
    </row>
    <row r="13" spans="1:28" ht="15" customHeight="1">
      <c r="A13" s="144" t="s">
        <v>4</v>
      </c>
      <c r="B13" s="127">
        <f>SUM(B4:B12)</f>
        <v>41</v>
      </c>
      <c r="C13" s="132">
        <f>SUM(C4:C12)</f>
        <v>2</v>
      </c>
      <c r="D13" s="164"/>
      <c r="E13" s="30">
        <f aca="true" t="shared" si="1" ref="E13:AA13">SUM(E4:E12)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2</v>
      </c>
      <c r="R13" s="66">
        <f t="shared" si="1"/>
        <v>0</v>
      </c>
      <c r="S13" s="30">
        <f t="shared" si="1"/>
        <v>2</v>
      </c>
      <c r="T13" s="103">
        <f t="shared" si="1"/>
        <v>0</v>
      </c>
      <c r="U13" s="103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78">
        <f t="shared" si="1"/>
        <v>0</v>
      </c>
      <c r="AB13" s="165">
        <f t="shared" si="0"/>
        <v>2</v>
      </c>
    </row>
    <row r="14" spans="1:28" ht="17.25" customHeight="1">
      <c r="A14" s="39" t="s">
        <v>14</v>
      </c>
      <c r="B14" s="138">
        <v>31</v>
      </c>
      <c r="C14" s="136"/>
      <c r="D14" s="71"/>
      <c r="E14" s="162"/>
      <c r="F14" s="162"/>
      <c r="G14" s="162"/>
      <c r="H14" s="118"/>
      <c r="I14" s="118"/>
      <c r="J14" s="118"/>
      <c r="K14" s="60"/>
      <c r="L14" s="60"/>
      <c r="M14" s="60"/>
      <c r="N14" s="61"/>
      <c r="O14" s="61"/>
      <c r="P14" s="61"/>
      <c r="Q14" s="52"/>
      <c r="R14" s="52"/>
      <c r="S14" s="52"/>
      <c r="T14" s="159"/>
      <c r="U14" s="159"/>
      <c r="V14" s="160"/>
      <c r="W14" s="154"/>
      <c r="X14" s="154"/>
      <c r="Y14" s="155"/>
      <c r="Z14" s="155"/>
      <c r="AA14" s="155"/>
      <c r="AB14" s="81">
        <f t="shared" si="0"/>
        <v>0</v>
      </c>
    </row>
    <row r="15" spans="1:28" ht="15" customHeight="1">
      <c r="A15" s="39" t="s">
        <v>8</v>
      </c>
      <c r="B15" s="138">
        <v>41</v>
      </c>
      <c r="C15" s="136"/>
      <c r="D15" s="71"/>
      <c r="E15" s="162"/>
      <c r="F15" s="162"/>
      <c r="G15" s="162"/>
      <c r="H15" s="118"/>
      <c r="I15" s="118"/>
      <c r="J15" s="118"/>
      <c r="K15" s="60"/>
      <c r="L15" s="60"/>
      <c r="M15" s="60"/>
      <c r="N15" s="61"/>
      <c r="O15" s="61"/>
      <c r="P15" s="61"/>
      <c r="Q15" s="52"/>
      <c r="R15" s="52"/>
      <c r="S15" s="52"/>
      <c r="T15" s="159"/>
      <c r="U15" s="159"/>
      <c r="V15" s="160"/>
      <c r="W15" s="154"/>
      <c r="X15" s="154"/>
      <c r="Y15" s="155"/>
      <c r="Z15" s="155"/>
      <c r="AA15" s="155"/>
      <c r="AB15" s="81">
        <f t="shared" si="0"/>
        <v>0</v>
      </c>
    </row>
    <row r="16" spans="1:28" ht="17.25" customHeight="1">
      <c r="A16" s="37" t="s">
        <v>15</v>
      </c>
      <c r="B16" s="139">
        <v>17</v>
      </c>
      <c r="C16" s="136"/>
      <c r="D16" s="71"/>
      <c r="E16" s="162"/>
      <c r="F16" s="162"/>
      <c r="G16" s="162"/>
      <c r="H16" s="118"/>
      <c r="I16" s="118"/>
      <c r="J16" s="118"/>
      <c r="K16" s="60"/>
      <c r="L16" s="60"/>
      <c r="M16" s="60"/>
      <c r="N16" s="61"/>
      <c r="O16" s="61"/>
      <c r="P16" s="61"/>
      <c r="Q16" s="52"/>
      <c r="R16" s="52"/>
      <c r="S16" s="52"/>
      <c r="T16" s="159"/>
      <c r="U16" s="159"/>
      <c r="V16" s="160"/>
      <c r="W16" s="154"/>
      <c r="X16" s="154"/>
      <c r="Y16" s="155"/>
      <c r="Z16" s="155"/>
      <c r="AA16" s="155"/>
      <c r="AB16" s="81">
        <f t="shared" si="0"/>
        <v>0</v>
      </c>
    </row>
    <row r="17" spans="1:28" s="1" customFormat="1" ht="19.5" customHeight="1">
      <c r="A17" s="51" t="s">
        <v>16</v>
      </c>
      <c r="B17" s="140">
        <v>23</v>
      </c>
      <c r="C17" s="136"/>
      <c r="D17" s="71"/>
      <c r="E17" s="162"/>
      <c r="F17" s="162"/>
      <c r="G17" s="162"/>
      <c r="H17" s="118"/>
      <c r="I17" s="118"/>
      <c r="J17" s="118"/>
      <c r="K17" s="60"/>
      <c r="L17" s="60"/>
      <c r="M17" s="60"/>
      <c r="N17" s="61"/>
      <c r="O17" s="61"/>
      <c r="P17" s="61"/>
      <c r="Q17" s="52"/>
      <c r="R17" s="52"/>
      <c r="S17" s="52"/>
      <c r="T17" s="159"/>
      <c r="U17" s="159"/>
      <c r="V17" s="160"/>
      <c r="W17" s="154"/>
      <c r="X17" s="154"/>
      <c r="Y17" s="155"/>
      <c r="Z17" s="155"/>
      <c r="AA17" s="155"/>
      <c r="AB17" s="81">
        <f t="shared" si="0"/>
        <v>0</v>
      </c>
    </row>
    <row r="18" spans="1:28" ht="15">
      <c r="A18" s="39" t="s">
        <v>17</v>
      </c>
      <c r="B18" s="138">
        <v>31</v>
      </c>
      <c r="C18" s="136"/>
      <c r="D18" s="71"/>
      <c r="E18" s="162"/>
      <c r="F18" s="162"/>
      <c r="G18" s="162"/>
      <c r="H18" s="118"/>
      <c r="I18" s="118"/>
      <c r="J18" s="118"/>
      <c r="K18" s="60"/>
      <c r="L18" s="60"/>
      <c r="M18" s="60"/>
      <c r="N18" s="61"/>
      <c r="O18" s="61"/>
      <c r="P18" s="61"/>
      <c r="Q18" s="52"/>
      <c r="R18" s="52"/>
      <c r="S18" s="52"/>
      <c r="T18" s="159"/>
      <c r="U18" s="159"/>
      <c r="V18" s="160"/>
      <c r="W18" s="154"/>
      <c r="X18" s="154"/>
      <c r="Y18" s="155"/>
      <c r="Z18" s="155"/>
      <c r="AA18" s="155"/>
      <c r="AB18" s="81">
        <f t="shared" si="0"/>
        <v>0</v>
      </c>
    </row>
    <row r="19" spans="1:28" ht="15">
      <c r="A19" s="51" t="s">
        <v>82</v>
      </c>
      <c r="B19" s="163">
        <v>15</v>
      </c>
      <c r="C19" s="136"/>
      <c r="D19" s="71"/>
      <c r="E19" s="162"/>
      <c r="F19" s="162"/>
      <c r="G19" s="162"/>
      <c r="H19" s="118"/>
      <c r="I19" s="118"/>
      <c r="J19" s="118"/>
      <c r="K19" s="60"/>
      <c r="L19" s="60"/>
      <c r="M19" s="60"/>
      <c r="N19" s="61"/>
      <c r="O19" s="61"/>
      <c r="P19" s="61"/>
      <c r="Q19" s="52"/>
      <c r="R19" s="52"/>
      <c r="S19" s="52"/>
      <c r="T19" s="159"/>
      <c r="U19" s="159"/>
      <c r="V19" s="160"/>
      <c r="W19" s="154"/>
      <c r="X19" s="154"/>
      <c r="Y19" s="155"/>
      <c r="Z19" s="155"/>
      <c r="AA19" s="155"/>
      <c r="AB19" s="81">
        <f t="shared" si="0"/>
        <v>0</v>
      </c>
    </row>
    <row r="20" spans="1:28" ht="15.75" customHeight="1">
      <c r="A20" s="65" t="s">
        <v>18</v>
      </c>
      <c r="B20" s="140">
        <v>2</v>
      </c>
      <c r="C20" s="136"/>
      <c r="D20" s="71"/>
      <c r="E20" s="162"/>
      <c r="F20" s="162"/>
      <c r="G20" s="162"/>
      <c r="H20" s="118"/>
      <c r="I20" s="118"/>
      <c r="J20" s="118"/>
      <c r="K20" s="60"/>
      <c r="L20" s="60"/>
      <c r="M20" s="60"/>
      <c r="N20" s="61"/>
      <c r="O20" s="61"/>
      <c r="P20" s="61"/>
      <c r="Q20" s="52"/>
      <c r="R20" s="52"/>
      <c r="S20" s="52"/>
      <c r="T20" s="159"/>
      <c r="U20" s="159"/>
      <c r="V20" s="160"/>
      <c r="W20" s="154"/>
      <c r="X20" s="154"/>
      <c r="Y20" s="155"/>
      <c r="Z20" s="155"/>
      <c r="AA20" s="155"/>
      <c r="AB20" s="81">
        <f t="shared" si="0"/>
        <v>0</v>
      </c>
    </row>
    <row r="21" spans="1:28" ht="14.25" customHeight="1">
      <c r="A21" s="37" t="s">
        <v>19</v>
      </c>
      <c r="B21" s="139">
        <v>4</v>
      </c>
      <c r="C21" s="136"/>
      <c r="D21" s="71"/>
      <c r="E21" s="162"/>
      <c r="F21" s="162"/>
      <c r="G21" s="162"/>
      <c r="H21" s="118"/>
      <c r="I21" s="118"/>
      <c r="J21" s="118"/>
      <c r="K21" s="60"/>
      <c r="L21" s="60"/>
      <c r="M21" s="60"/>
      <c r="N21" s="61"/>
      <c r="O21" s="61"/>
      <c r="P21" s="61"/>
      <c r="Q21" s="52"/>
      <c r="R21" s="52"/>
      <c r="S21" s="52"/>
      <c r="T21" s="159"/>
      <c r="U21" s="159"/>
      <c r="V21" s="160"/>
      <c r="W21" s="154"/>
      <c r="X21" s="154"/>
      <c r="Y21" s="155"/>
      <c r="Z21" s="155"/>
      <c r="AA21" s="155"/>
      <c r="AB21" s="81">
        <f t="shared" si="0"/>
        <v>0</v>
      </c>
    </row>
    <row r="22" spans="1:28" ht="17.25" customHeight="1">
      <c r="A22" s="37" t="s">
        <v>20</v>
      </c>
      <c r="B22" s="139">
        <v>5</v>
      </c>
      <c r="C22" s="136"/>
      <c r="D22" s="71"/>
      <c r="E22" s="162"/>
      <c r="F22" s="162"/>
      <c r="G22" s="162"/>
      <c r="H22" s="118"/>
      <c r="I22" s="118"/>
      <c r="J22" s="118"/>
      <c r="K22" s="60"/>
      <c r="L22" s="60"/>
      <c r="M22" s="60"/>
      <c r="N22" s="61"/>
      <c r="O22" s="61"/>
      <c r="P22" s="61"/>
      <c r="Q22" s="52"/>
      <c r="R22" s="52"/>
      <c r="S22" s="52"/>
      <c r="T22" s="159"/>
      <c r="U22" s="159"/>
      <c r="V22" s="160"/>
      <c r="W22" s="154"/>
      <c r="X22" s="154"/>
      <c r="Y22" s="155"/>
      <c r="Z22" s="155"/>
      <c r="AA22" s="155"/>
      <c r="AB22" s="81">
        <f t="shared" si="0"/>
        <v>0</v>
      </c>
    </row>
    <row r="23" spans="1:28" ht="15.75" customHeight="1">
      <c r="A23" s="51" t="s">
        <v>21</v>
      </c>
      <c r="B23" s="140">
        <v>2</v>
      </c>
      <c r="C23" s="136"/>
      <c r="D23" s="71"/>
      <c r="E23" s="162"/>
      <c r="F23" s="162"/>
      <c r="G23" s="162"/>
      <c r="H23" s="118"/>
      <c r="I23" s="118"/>
      <c r="J23" s="118"/>
      <c r="K23" s="60"/>
      <c r="L23" s="60"/>
      <c r="M23" s="60"/>
      <c r="N23" s="61"/>
      <c r="O23" s="61"/>
      <c r="P23" s="61"/>
      <c r="Q23" s="52"/>
      <c r="R23" s="52"/>
      <c r="S23" s="52"/>
      <c r="T23" s="159"/>
      <c r="U23" s="159"/>
      <c r="V23" s="160"/>
      <c r="W23" s="154"/>
      <c r="X23" s="154"/>
      <c r="Y23" s="155"/>
      <c r="Z23" s="155"/>
      <c r="AA23" s="155"/>
      <c r="AB23" s="81">
        <f t="shared" si="0"/>
        <v>0</v>
      </c>
    </row>
    <row r="24" spans="1:28" ht="15">
      <c r="A24" s="37" t="s">
        <v>22</v>
      </c>
      <c r="B24" s="139">
        <v>2</v>
      </c>
      <c r="C24" s="136"/>
      <c r="D24" s="71"/>
      <c r="E24" s="162"/>
      <c r="F24" s="162"/>
      <c r="G24" s="162"/>
      <c r="H24" s="118"/>
      <c r="I24" s="118"/>
      <c r="J24" s="118"/>
      <c r="K24" s="60"/>
      <c r="L24" s="60"/>
      <c r="M24" s="60"/>
      <c r="N24" s="61"/>
      <c r="O24" s="61"/>
      <c r="P24" s="61"/>
      <c r="Q24" s="52"/>
      <c r="R24" s="52"/>
      <c r="S24" s="52"/>
      <c r="T24" s="159"/>
      <c r="U24" s="159"/>
      <c r="V24" s="160"/>
      <c r="W24" s="154"/>
      <c r="X24" s="154"/>
      <c r="Y24" s="155"/>
      <c r="Z24" s="155"/>
      <c r="AA24" s="155"/>
      <c r="AB24" s="81">
        <f t="shared" si="0"/>
        <v>0</v>
      </c>
    </row>
    <row r="25" spans="1:28" ht="16.5" customHeight="1">
      <c r="A25" s="39" t="s">
        <v>23</v>
      </c>
      <c r="B25" s="138">
        <v>3</v>
      </c>
      <c r="C25" s="136"/>
      <c r="D25" s="71"/>
      <c r="E25" s="162"/>
      <c r="F25" s="162"/>
      <c r="G25" s="162"/>
      <c r="H25" s="118"/>
      <c r="I25" s="118"/>
      <c r="J25" s="118"/>
      <c r="K25" s="60"/>
      <c r="L25" s="60"/>
      <c r="M25" s="60"/>
      <c r="N25" s="61"/>
      <c r="O25" s="61"/>
      <c r="P25" s="61"/>
      <c r="Q25" s="52"/>
      <c r="R25" s="52"/>
      <c r="S25" s="52"/>
      <c r="T25" s="159"/>
      <c r="U25" s="159"/>
      <c r="V25" s="160"/>
      <c r="W25" s="154"/>
      <c r="X25" s="154"/>
      <c r="Y25" s="155"/>
      <c r="Z25" s="155"/>
      <c r="AA25" s="155"/>
      <c r="AB25" s="81">
        <f t="shared" si="0"/>
        <v>0</v>
      </c>
    </row>
    <row r="26" spans="1:28" ht="18" customHeight="1">
      <c r="A26" s="39" t="s">
        <v>24</v>
      </c>
      <c r="B26" s="138">
        <v>5</v>
      </c>
      <c r="C26" s="136"/>
      <c r="D26" s="71"/>
      <c r="E26" s="162"/>
      <c r="F26" s="162"/>
      <c r="G26" s="162"/>
      <c r="H26" s="118"/>
      <c r="I26" s="118"/>
      <c r="J26" s="118"/>
      <c r="K26" s="60"/>
      <c r="L26" s="60"/>
      <c r="M26" s="60"/>
      <c r="N26" s="61"/>
      <c r="O26" s="61"/>
      <c r="P26" s="61"/>
      <c r="Q26" s="52"/>
      <c r="R26" s="52"/>
      <c r="S26" s="52"/>
      <c r="T26" s="159"/>
      <c r="U26" s="159"/>
      <c r="V26" s="160"/>
      <c r="W26" s="154"/>
      <c r="X26" s="154"/>
      <c r="Y26" s="155"/>
      <c r="Z26" s="155"/>
      <c r="AA26" s="155"/>
      <c r="AB26" s="81">
        <f t="shared" si="0"/>
        <v>0</v>
      </c>
    </row>
    <row r="27" spans="1:28" ht="17.25" customHeight="1">
      <c r="A27" s="145" t="s">
        <v>5</v>
      </c>
      <c r="B27" s="128">
        <f>SUM(B14:B26)</f>
        <v>181</v>
      </c>
      <c r="C27" s="104">
        <f>SUM(C14:C26)</f>
        <v>0</v>
      </c>
      <c r="D27" s="164"/>
      <c r="E27" s="31">
        <f aca="true" t="shared" si="2" ref="E27:AA27">SUM(E14:E26)</f>
        <v>0</v>
      </c>
      <c r="F27" s="31">
        <f t="shared" si="2"/>
        <v>0</v>
      </c>
      <c r="G27" s="31">
        <f t="shared" si="2"/>
        <v>0</v>
      </c>
      <c r="H27" s="31">
        <f t="shared" si="2"/>
        <v>0</v>
      </c>
      <c r="I27" s="31">
        <f t="shared" si="2"/>
        <v>0</v>
      </c>
      <c r="J27" s="31">
        <f t="shared" si="2"/>
        <v>0</v>
      </c>
      <c r="K27" s="31">
        <f t="shared" si="2"/>
        <v>0</v>
      </c>
      <c r="L27" s="31">
        <f t="shared" si="2"/>
        <v>0</v>
      </c>
      <c r="M27" s="31">
        <f t="shared" si="2"/>
        <v>0</v>
      </c>
      <c r="N27" s="31">
        <f t="shared" si="2"/>
        <v>0</v>
      </c>
      <c r="O27" s="31">
        <f t="shared" si="2"/>
        <v>0</v>
      </c>
      <c r="P27" s="31">
        <f t="shared" si="2"/>
        <v>0</v>
      </c>
      <c r="Q27" s="31">
        <f t="shared" si="2"/>
        <v>0</v>
      </c>
      <c r="R27" s="31">
        <f t="shared" si="2"/>
        <v>0</v>
      </c>
      <c r="S27" s="31">
        <f t="shared" si="2"/>
        <v>0</v>
      </c>
      <c r="T27" s="104">
        <f t="shared" si="2"/>
        <v>0</v>
      </c>
      <c r="U27" s="104">
        <f t="shared" si="2"/>
        <v>0</v>
      </c>
      <c r="V27" s="31">
        <f t="shared" si="2"/>
        <v>0</v>
      </c>
      <c r="W27" s="31">
        <f t="shared" si="2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165">
        <f t="shared" si="0"/>
        <v>0</v>
      </c>
    </row>
    <row r="28" spans="1:28" ht="16.5" customHeight="1">
      <c r="A28" s="92" t="s">
        <v>8</v>
      </c>
      <c r="B28" s="44">
        <v>26</v>
      </c>
      <c r="C28" s="134"/>
      <c r="D28" s="71"/>
      <c r="E28" s="148"/>
      <c r="F28" s="149"/>
      <c r="G28" s="149"/>
      <c r="H28" s="150"/>
      <c r="I28" s="55"/>
      <c r="J28" s="55"/>
      <c r="K28" s="60"/>
      <c r="L28" s="60"/>
      <c r="M28" s="60"/>
      <c r="N28" s="61"/>
      <c r="O28" s="119"/>
      <c r="P28" s="119"/>
      <c r="Q28" s="52"/>
      <c r="R28" s="52"/>
      <c r="S28" s="53"/>
      <c r="T28" s="153"/>
      <c r="U28" s="153"/>
      <c r="V28" s="154"/>
      <c r="W28" s="154"/>
      <c r="X28" s="154"/>
      <c r="Y28" s="155"/>
      <c r="Z28" s="155"/>
      <c r="AA28" s="156"/>
      <c r="AB28" s="81">
        <f t="shared" si="0"/>
        <v>0</v>
      </c>
    </row>
    <row r="29" spans="1:28" ht="15.75" customHeight="1">
      <c r="A29" s="39" t="s">
        <v>25</v>
      </c>
      <c r="B29" s="44">
        <v>31</v>
      </c>
      <c r="C29" s="134"/>
      <c r="D29" s="71"/>
      <c r="E29" s="148"/>
      <c r="F29" s="149"/>
      <c r="G29" s="149"/>
      <c r="H29" s="150"/>
      <c r="I29" s="55"/>
      <c r="J29" s="55"/>
      <c r="K29" s="60"/>
      <c r="L29" s="60"/>
      <c r="M29" s="60"/>
      <c r="N29" s="61"/>
      <c r="O29" s="119"/>
      <c r="P29" s="119"/>
      <c r="Q29" s="52"/>
      <c r="R29" s="52"/>
      <c r="S29" s="53"/>
      <c r="T29" s="153"/>
      <c r="U29" s="153"/>
      <c r="V29" s="154"/>
      <c r="W29" s="154"/>
      <c r="X29" s="154"/>
      <c r="Y29" s="155"/>
      <c r="Z29" s="155"/>
      <c r="AA29" s="156"/>
      <c r="AB29" s="81">
        <f t="shared" si="0"/>
        <v>0</v>
      </c>
    </row>
    <row r="30" spans="1:28" ht="18.75" customHeight="1">
      <c r="A30" s="39" t="s">
        <v>26</v>
      </c>
      <c r="B30" s="44">
        <v>1</v>
      </c>
      <c r="C30" s="134"/>
      <c r="D30" s="71"/>
      <c r="E30" s="148"/>
      <c r="F30" s="149"/>
      <c r="G30" s="149"/>
      <c r="H30" s="150"/>
      <c r="I30" s="55"/>
      <c r="J30" s="55"/>
      <c r="K30" s="60"/>
      <c r="L30" s="60"/>
      <c r="M30" s="60"/>
      <c r="N30" s="61"/>
      <c r="O30" s="119"/>
      <c r="P30" s="119"/>
      <c r="Q30" s="52"/>
      <c r="R30" s="52"/>
      <c r="S30" s="53"/>
      <c r="T30" s="153"/>
      <c r="U30" s="153"/>
      <c r="V30" s="154"/>
      <c r="W30" s="154"/>
      <c r="X30" s="154"/>
      <c r="Y30" s="155"/>
      <c r="Z30" s="155"/>
      <c r="AA30" s="156"/>
      <c r="AB30" s="81">
        <f t="shared" si="0"/>
        <v>0</v>
      </c>
    </row>
    <row r="31" spans="1:28" ht="18.75" customHeight="1">
      <c r="A31" s="51" t="s">
        <v>27</v>
      </c>
      <c r="B31" s="44">
        <v>1</v>
      </c>
      <c r="C31" s="134"/>
      <c r="D31" s="71"/>
      <c r="E31" s="148"/>
      <c r="F31" s="149"/>
      <c r="G31" s="149"/>
      <c r="H31" s="150"/>
      <c r="I31" s="55"/>
      <c r="J31" s="55"/>
      <c r="K31" s="60"/>
      <c r="L31" s="60"/>
      <c r="M31" s="60"/>
      <c r="N31" s="61"/>
      <c r="O31" s="119"/>
      <c r="P31" s="119"/>
      <c r="Q31" s="52"/>
      <c r="R31" s="52"/>
      <c r="S31" s="53"/>
      <c r="T31" s="153"/>
      <c r="U31" s="153"/>
      <c r="V31" s="154"/>
      <c r="W31" s="154"/>
      <c r="X31" s="154"/>
      <c r="Y31" s="155"/>
      <c r="Z31" s="155"/>
      <c r="AA31" s="156"/>
      <c r="AB31" s="81">
        <f t="shared" si="0"/>
        <v>0</v>
      </c>
    </row>
    <row r="32" spans="1:28" ht="18.75" customHeight="1">
      <c r="A32" s="39" t="s">
        <v>28</v>
      </c>
      <c r="B32" s="44">
        <v>1</v>
      </c>
      <c r="C32" s="134"/>
      <c r="D32" s="71"/>
      <c r="E32" s="148"/>
      <c r="F32" s="149"/>
      <c r="G32" s="149"/>
      <c r="H32" s="150"/>
      <c r="I32" s="55"/>
      <c r="J32" s="55"/>
      <c r="K32" s="60"/>
      <c r="L32" s="60"/>
      <c r="M32" s="60"/>
      <c r="N32" s="61"/>
      <c r="O32" s="119"/>
      <c r="P32" s="119"/>
      <c r="Q32" s="52"/>
      <c r="R32" s="52"/>
      <c r="S32" s="53"/>
      <c r="T32" s="153"/>
      <c r="U32" s="153"/>
      <c r="V32" s="154"/>
      <c r="W32" s="154"/>
      <c r="X32" s="154"/>
      <c r="Y32" s="155"/>
      <c r="Z32" s="155"/>
      <c r="AA32" s="156"/>
      <c r="AB32" s="81">
        <f t="shared" si="0"/>
        <v>0</v>
      </c>
    </row>
    <row r="33" spans="1:28" ht="18.75" customHeight="1">
      <c r="A33" s="39" t="s">
        <v>29</v>
      </c>
      <c r="B33" s="44">
        <v>1</v>
      </c>
      <c r="C33" s="134"/>
      <c r="D33" s="71"/>
      <c r="E33" s="148"/>
      <c r="F33" s="149"/>
      <c r="G33" s="149"/>
      <c r="H33" s="150"/>
      <c r="I33" s="55"/>
      <c r="J33" s="55"/>
      <c r="K33" s="60"/>
      <c r="L33" s="60"/>
      <c r="M33" s="60"/>
      <c r="N33" s="61"/>
      <c r="O33" s="119"/>
      <c r="P33" s="119"/>
      <c r="Q33" s="52"/>
      <c r="R33" s="52"/>
      <c r="S33" s="53"/>
      <c r="T33" s="153"/>
      <c r="U33" s="153"/>
      <c r="V33" s="154"/>
      <c r="W33" s="154"/>
      <c r="X33" s="154"/>
      <c r="Y33" s="155"/>
      <c r="Z33" s="155"/>
      <c r="AA33" s="156"/>
      <c r="AB33" s="81">
        <f t="shared" si="0"/>
        <v>0</v>
      </c>
    </row>
    <row r="34" spans="1:28" ht="18.75" customHeight="1">
      <c r="A34" s="39" t="s">
        <v>30</v>
      </c>
      <c r="B34" s="44">
        <v>1</v>
      </c>
      <c r="C34" s="134"/>
      <c r="D34" s="71"/>
      <c r="E34" s="148"/>
      <c r="F34" s="149"/>
      <c r="G34" s="149"/>
      <c r="H34" s="150"/>
      <c r="I34" s="55"/>
      <c r="J34" s="55"/>
      <c r="K34" s="60"/>
      <c r="L34" s="60"/>
      <c r="M34" s="60"/>
      <c r="N34" s="61"/>
      <c r="O34" s="119"/>
      <c r="P34" s="119"/>
      <c r="Q34" s="52"/>
      <c r="R34" s="52"/>
      <c r="S34" s="53"/>
      <c r="T34" s="153"/>
      <c r="U34" s="153"/>
      <c r="V34" s="154"/>
      <c r="W34" s="154"/>
      <c r="X34" s="154"/>
      <c r="Y34" s="155"/>
      <c r="Z34" s="155"/>
      <c r="AA34" s="156"/>
      <c r="AB34" s="81">
        <f t="shared" si="0"/>
        <v>0</v>
      </c>
    </row>
    <row r="35" spans="1:28" ht="18.75" customHeight="1">
      <c r="A35" s="39" t="s">
        <v>31</v>
      </c>
      <c r="B35" s="44">
        <v>13</v>
      </c>
      <c r="C35" s="134"/>
      <c r="D35" s="71"/>
      <c r="E35" s="148"/>
      <c r="F35" s="149"/>
      <c r="G35" s="149"/>
      <c r="H35" s="150"/>
      <c r="I35" s="55"/>
      <c r="J35" s="55"/>
      <c r="K35" s="60"/>
      <c r="L35" s="60"/>
      <c r="M35" s="60"/>
      <c r="N35" s="61"/>
      <c r="O35" s="119"/>
      <c r="P35" s="119"/>
      <c r="Q35" s="52"/>
      <c r="R35" s="52"/>
      <c r="S35" s="53"/>
      <c r="T35" s="153"/>
      <c r="U35" s="153"/>
      <c r="V35" s="154"/>
      <c r="W35" s="154"/>
      <c r="X35" s="154"/>
      <c r="Y35" s="155"/>
      <c r="Z35" s="155"/>
      <c r="AA35" s="156"/>
      <c r="AB35" s="81">
        <f t="shared" si="0"/>
        <v>0</v>
      </c>
    </row>
    <row r="36" spans="1:28" ht="18" customHeight="1">
      <c r="A36" s="39" t="s">
        <v>32</v>
      </c>
      <c r="B36" s="44">
        <v>1</v>
      </c>
      <c r="C36" s="134"/>
      <c r="D36" s="71"/>
      <c r="E36" s="148"/>
      <c r="F36" s="149"/>
      <c r="G36" s="149"/>
      <c r="H36" s="150"/>
      <c r="I36" s="55"/>
      <c r="J36" s="55"/>
      <c r="K36" s="60"/>
      <c r="L36" s="60"/>
      <c r="M36" s="60"/>
      <c r="N36" s="61"/>
      <c r="O36" s="119"/>
      <c r="P36" s="119"/>
      <c r="Q36" s="52"/>
      <c r="R36" s="52"/>
      <c r="S36" s="53"/>
      <c r="T36" s="153"/>
      <c r="U36" s="153"/>
      <c r="V36" s="154"/>
      <c r="W36" s="154"/>
      <c r="X36" s="154"/>
      <c r="Y36" s="155"/>
      <c r="Z36" s="155"/>
      <c r="AA36" s="156"/>
      <c r="AB36" s="81">
        <f t="shared" si="0"/>
        <v>0</v>
      </c>
    </row>
    <row r="37" spans="1:28" ht="18.75" customHeight="1">
      <c r="A37" s="39" t="s">
        <v>33</v>
      </c>
      <c r="B37" s="44">
        <v>1</v>
      </c>
      <c r="C37" s="134"/>
      <c r="D37" s="71"/>
      <c r="E37" s="148"/>
      <c r="F37" s="149"/>
      <c r="G37" s="149"/>
      <c r="H37" s="150"/>
      <c r="I37" s="55"/>
      <c r="J37" s="55"/>
      <c r="K37" s="60"/>
      <c r="L37" s="60"/>
      <c r="M37" s="60"/>
      <c r="N37" s="61"/>
      <c r="O37" s="119"/>
      <c r="P37" s="119"/>
      <c r="Q37" s="52"/>
      <c r="R37" s="52"/>
      <c r="S37" s="53"/>
      <c r="T37" s="153"/>
      <c r="U37" s="153"/>
      <c r="V37" s="154"/>
      <c r="W37" s="154"/>
      <c r="X37" s="154"/>
      <c r="Y37" s="155"/>
      <c r="Z37" s="155"/>
      <c r="AA37" s="156"/>
      <c r="AB37" s="81">
        <f t="shared" si="0"/>
        <v>0</v>
      </c>
    </row>
    <row r="38" spans="1:28" ht="14.25">
      <c r="A38" s="39" t="s">
        <v>34</v>
      </c>
      <c r="B38" s="44">
        <v>3</v>
      </c>
      <c r="C38" s="134"/>
      <c r="D38" s="71"/>
      <c r="E38" s="148"/>
      <c r="F38" s="149"/>
      <c r="G38" s="149"/>
      <c r="H38" s="150"/>
      <c r="I38" s="55"/>
      <c r="J38" s="55"/>
      <c r="K38" s="60"/>
      <c r="L38" s="60"/>
      <c r="M38" s="60"/>
      <c r="N38" s="61"/>
      <c r="O38" s="119"/>
      <c r="P38" s="119"/>
      <c r="Q38" s="52"/>
      <c r="R38" s="52"/>
      <c r="S38" s="53"/>
      <c r="T38" s="153"/>
      <c r="U38" s="153"/>
      <c r="V38" s="154"/>
      <c r="W38" s="154"/>
      <c r="X38" s="154"/>
      <c r="Y38" s="155"/>
      <c r="Z38" s="155"/>
      <c r="AA38" s="156"/>
      <c r="AB38" s="81">
        <f t="shared" si="0"/>
        <v>0</v>
      </c>
    </row>
    <row r="39" spans="1:28" ht="21.75" customHeight="1">
      <c r="A39" s="39" t="s">
        <v>35</v>
      </c>
      <c r="B39" s="44">
        <v>2</v>
      </c>
      <c r="C39" s="134"/>
      <c r="D39" s="71"/>
      <c r="E39" s="148"/>
      <c r="F39" s="149"/>
      <c r="G39" s="149"/>
      <c r="H39" s="150"/>
      <c r="I39" s="55"/>
      <c r="J39" s="55"/>
      <c r="K39" s="60"/>
      <c r="L39" s="60"/>
      <c r="M39" s="60"/>
      <c r="N39" s="61"/>
      <c r="O39" s="119"/>
      <c r="P39" s="119"/>
      <c r="Q39" s="52"/>
      <c r="R39" s="52"/>
      <c r="S39" s="53"/>
      <c r="T39" s="153"/>
      <c r="U39" s="153"/>
      <c r="V39" s="154"/>
      <c r="W39" s="154"/>
      <c r="X39" s="154"/>
      <c r="Y39" s="155"/>
      <c r="Z39" s="155"/>
      <c r="AA39" s="156"/>
      <c r="AB39" s="81">
        <f t="shared" si="0"/>
        <v>0</v>
      </c>
    </row>
    <row r="40" spans="1:28" ht="18.75" customHeight="1">
      <c r="A40" s="39" t="s">
        <v>36</v>
      </c>
      <c r="B40" s="44">
        <v>2</v>
      </c>
      <c r="C40" s="134"/>
      <c r="D40" s="71"/>
      <c r="E40" s="148"/>
      <c r="F40" s="149"/>
      <c r="G40" s="149"/>
      <c r="H40" s="150"/>
      <c r="I40" s="55"/>
      <c r="J40" s="55"/>
      <c r="K40" s="60"/>
      <c r="L40" s="60"/>
      <c r="M40" s="60"/>
      <c r="N40" s="61"/>
      <c r="O40" s="119"/>
      <c r="P40" s="119"/>
      <c r="Q40" s="52"/>
      <c r="R40" s="52"/>
      <c r="S40" s="53"/>
      <c r="T40" s="153"/>
      <c r="U40" s="153"/>
      <c r="V40" s="154"/>
      <c r="W40" s="154"/>
      <c r="X40" s="154"/>
      <c r="Y40" s="155"/>
      <c r="Z40" s="155"/>
      <c r="AA40" s="156"/>
      <c r="AB40" s="81">
        <f t="shared" si="0"/>
        <v>0</v>
      </c>
    </row>
    <row r="41" spans="1:28" ht="19.5" customHeight="1">
      <c r="A41" s="39" t="s">
        <v>37</v>
      </c>
      <c r="B41" s="44">
        <v>1</v>
      </c>
      <c r="C41" s="134"/>
      <c r="D41" s="71"/>
      <c r="E41" s="148"/>
      <c r="F41" s="149"/>
      <c r="G41" s="149"/>
      <c r="H41" s="150"/>
      <c r="I41" s="55"/>
      <c r="J41" s="55"/>
      <c r="K41" s="60"/>
      <c r="L41" s="60"/>
      <c r="M41" s="60"/>
      <c r="N41" s="61"/>
      <c r="O41" s="119"/>
      <c r="P41" s="119"/>
      <c r="Q41" s="52"/>
      <c r="R41" s="52"/>
      <c r="S41" s="53"/>
      <c r="T41" s="153"/>
      <c r="U41" s="153"/>
      <c r="V41" s="154"/>
      <c r="W41" s="154"/>
      <c r="X41" s="154"/>
      <c r="Y41" s="155"/>
      <c r="Z41" s="155"/>
      <c r="AA41" s="156"/>
      <c r="AB41" s="81">
        <f t="shared" si="0"/>
        <v>0</v>
      </c>
    </row>
    <row r="42" spans="1:28" ht="15.75" customHeight="1">
      <c r="A42" s="39" t="s">
        <v>38</v>
      </c>
      <c r="B42" s="44">
        <v>2</v>
      </c>
      <c r="C42" s="134"/>
      <c r="D42" s="71"/>
      <c r="E42" s="148"/>
      <c r="F42" s="149"/>
      <c r="G42" s="149"/>
      <c r="H42" s="150"/>
      <c r="I42" s="55"/>
      <c r="J42" s="55"/>
      <c r="K42" s="60"/>
      <c r="L42" s="60"/>
      <c r="M42" s="60"/>
      <c r="N42" s="61"/>
      <c r="O42" s="119"/>
      <c r="P42" s="119"/>
      <c r="Q42" s="52"/>
      <c r="R42" s="52"/>
      <c r="S42" s="53"/>
      <c r="T42" s="153"/>
      <c r="U42" s="153"/>
      <c r="V42" s="154"/>
      <c r="W42" s="154"/>
      <c r="X42" s="154"/>
      <c r="Y42" s="155"/>
      <c r="Z42" s="155"/>
      <c r="AA42" s="156"/>
      <c r="AB42" s="81">
        <f t="shared" si="0"/>
        <v>0</v>
      </c>
    </row>
    <row r="43" spans="1:28" ht="16.5" customHeight="1">
      <c r="A43" s="51" t="s">
        <v>39</v>
      </c>
      <c r="B43" s="44">
        <v>2</v>
      </c>
      <c r="C43" s="134"/>
      <c r="D43" s="71"/>
      <c r="E43" s="148"/>
      <c r="F43" s="149"/>
      <c r="G43" s="149"/>
      <c r="H43" s="150"/>
      <c r="I43" s="55"/>
      <c r="J43" s="55"/>
      <c r="K43" s="60"/>
      <c r="L43" s="60"/>
      <c r="M43" s="60"/>
      <c r="N43" s="61"/>
      <c r="O43" s="119"/>
      <c r="P43" s="119"/>
      <c r="Q43" s="52"/>
      <c r="R43" s="52"/>
      <c r="S43" s="53"/>
      <c r="T43" s="153"/>
      <c r="U43" s="153"/>
      <c r="V43" s="154"/>
      <c r="W43" s="154"/>
      <c r="X43" s="154"/>
      <c r="Y43" s="155"/>
      <c r="Z43" s="155"/>
      <c r="AA43" s="156"/>
      <c r="AB43" s="81">
        <f t="shared" si="0"/>
        <v>0</v>
      </c>
    </row>
    <row r="44" spans="1:28" ht="15.75" customHeight="1">
      <c r="A44" s="39" t="s">
        <v>40</v>
      </c>
      <c r="B44" s="44">
        <v>2</v>
      </c>
      <c r="C44" s="134"/>
      <c r="D44" s="71"/>
      <c r="E44" s="148"/>
      <c r="F44" s="149"/>
      <c r="G44" s="149"/>
      <c r="H44" s="150"/>
      <c r="I44" s="55"/>
      <c r="J44" s="55"/>
      <c r="K44" s="60"/>
      <c r="L44" s="60"/>
      <c r="M44" s="60"/>
      <c r="N44" s="61"/>
      <c r="O44" s="119"/>
      <c r="P44" s="119"/>
      <c r="Q44" s="52"/>
      <c r="R44" s="52"/>
      <c r="S44" s="53"/>
      <c r="T44" s="153"/>
      <c r="U44" s="153"/>
      <c r="V44" s="154"/>
      <c r="W44" s="154"/>
      <c r="X44" s="154"/>
      <c r="Y44" s="155"/>
      <c r="Z44" s="155"/>
      <c r="AA44" s="156"/>
      <c r="AB44" s="81">
        <f t="shared" si="0"/>
        <v>0</v>
      </c>
    </row>
    <row r="45" spans="1:28" ht="18" customHeight="1">
      <c r="A45" s="51" t="s">
        <v>41</v>
      </c>
      <c r="B45" s="129">
        <v>2</v>
      </c>
      <c r="C45" s="134"/>
      <c r="D45" s="71"/>
      <c r="E45" s="148"/>
      <c r="F45" s="149"/>
      <c r="G45" s="149"/>
      <c r="H45" s="150"/>
      <c r="I45" s="55"/>
      <c r="J45" s="55"/>
      <c r="K45" s="60"/>
      <c r="L45" s="60"/>
      <c r="M45" s="60"/>
      <c r="N45" s="61"/>
      <c r="O45" s="119"/>
      <c r="P45" s="119"/>
      <c r="Q45" s="52"/>
      <c r="R45" s="52"/>
      <c r="S45" s="53"/>
      <c r="T45" s="153"/>
      <c r="U45" s="153"/>
      <c r="V45" s="154"/>
      <c r="W45" s="154"/>
      <c r="X45" s="154"/>
      <c r="Y45" s="155"/>
      <c r="Z45" s="155"/>
      <c r="AA45" s="156"/>
      <c r="AB45" s="81">
        <f t="shared" si="0"/>
        <v>0</v>
      </c>
    </row>
    <row r="46" spans="1:28" ht="18" customHeight="1">
      <c r="A46" s="146" t="s">
        <v>6</v>
      </c>
      <c r="B46" s="130">
        <f>SUM(B28:B45)</f>
        <v>93</v>
      </c>
      <c r="C46" s="133">
        <f>SUM(C28:C45)</f>
        <v>0</v>
      </c>
      <c r="D46" s="101"/>
      <c r="E46" s="32">
        <f aca="true" t="shared" si="3" ref="E46:AA46">SUM(E28:E45)</f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73">
        <f t="shared" si="3"/>
        <v>0</v>
      </c>
      <c r="U46" s="73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165">
        <f t="shared" si="0"/>
        <v>0</v>
      </c>
    </row>
    <row r="47" spans="1:28" ht="21.75" customHeight="1">
      <c r="A47" s="147" t="s">
        <v>7</v>
      </c>
      <c r="B47" s="72">
        <f>B13+B27+B46</f>
        <v>315</v>
      </c>
      <c r="C47" s="141">
        <f>C13+C27+C46</f>
        <v>2</v>
      </c>
      <c r="D47" s="142"/>
      <c r="E47" s="78">
        <f aca="true" t="shared" si="4" ref="E47:AA47">E13+E27+E46</f>
        <v>0</v>
      </c>
      <c r="F47" s="78">
        <f t="shared" si="4"/>
        <v>0</v>
      </c>
      <c r="G47" s="78">
        <f t="shared" si="4"/>
        <v>0</v>
      </c>
      <c r="H47" s="78">
        <f t="shared" si="4"/>
        <v>0</v>
      </c>
      <c r="I47" s="78">
        <f t="shared" si="4"/>
        <v>0</v>
      </c>
      <c r="J47" s="78">
        <f t="shared" si="4"/>
        <v>0</v>
      </c>
      <c r="K47" s="78">
        <f t="shared" si="4"/>
        <v>0</v>
      </c>
      <c r="L47" s="78">
        <f t="shared" si="4"/>
        <v>0</v>
      </c>
      <c r="M47" s="78">
        <f t="shared" si="4"/>
        <v>0</v>
      </c>
      <c r="N47" s="78">
        <f t="shared" si="4"/>
        <v>0</v>
      </c>
      <c r="O47" s="78">
        <f t="shared" si="4"/>
        <v>0</v>
      </c>
      <c r="P47" s="78">
        <f t="shared" si="4"/>
        <v>0</v>
      </c>
      <c r="Q47" s="78">
        <f t="shared" si="4"/>
        <v>2</v>
      </c>
      <c r="R47" s="78">
        <f t="shared" si="4"/>
        <v>0</v>
      </c>
      <c r="S47" s="78">
        <f t="shared" si="4"/>
        <v>2</v>
      </c>
      <c r="T47" s="141">
        <f t="shared" si="4"/>
        <v>0</v>
      </c>
      <c r="U47" s="141">
        <f t="shared" si="4"/>
        <v>0</v>
      </c>
      <c r="V47" s="78">
        <f t="shared" si="4"/>
        <v>0</v>
      </c>
      <c r="W47" s="78">
        <f t="shared" si="4"/>
        <v>0</v>
      </c>
      <c r="X47" s="78">
        <f t="shared" si="4"/>
        <v>0</v>
      </c>
      <c r="Y47" s="78">
        <f t="shared" si="4"/>
        <v>0</v>
      </c>
      <c r="Z47" s="78">
        <f t="shared" si="4"/>
        <v>0</v>
      </c>
      <c r="AA47" s="78">
        <f t="shared" si="4"/>
        <v>0</v>
      </c>
      <c r="AB47" s="143">
        <f>E47+H47+K47+N47+Q47+V47+Y47</f>
        <v>2</v>
      </c>
    </row>
    <row r="48" spans="1:21" ht="14.25">
      <c r="A48" s="3"/>
      <c r="B48" s="3"/>
      <c r="C48" s="3"/>
      <c r="D48" s="8"/>
      <c r="E48" s="8"/>
      <c r="F48" s="8"/>
      <c r="G48" s="8"/>
      <c r="H48" s="5"/>
      <c r="I48" s="5"/>
      <c r="J48" s="7"/>
      <c r="K48" s="4"/>
      <c r="L48" s="7"/>
      <c r="M48" s="4"/>
      <c r="N48" s="7"/>
      <c r="O48" s="7"/>
      <c r="P48" s="7"/>
      <c r="Q48" s="7"/>
      <c r="R48" s="4"/>
      <c r="S48" s="7"/>
      <c r="T48" s="10"/>
      <c r="U48" s="10"/>
    </row>
    <row r="49" spans="1:21" ht="15.75">
      <c r="A49" s="22" t="s">
        <v>85</v>
      </c>
      <c r="B49" s="22"/>
      <c r="C49" s="22"/>
      <c r="D49" s="23"/>
      <c r="E49" s="23"/>
      <c r="F49" s="23"/>
      <c r="T49" s="10"/>
      <c r="U49" s="10"/>
    </row>
    <row r="50" spans="1:21" ht="15.75">
      <c r="A50" s="24" t="s">
        <v>60</v>
      </c>
      <c r="B50" s="24"/>
      <c r="C50" s="24"/>
      <c r="D50" s="25"/>
      <c r="E50" s="25"/>
      <c r="F50" s="25"/>
      <c r="G50" s="25"/>
      <c r="T50" s="10"/>
      <c r="U50" s="10"/>
    </row>
    <row r="51" spans="1:15" ht="15.75">
      <c r="A51" s="26"/>
      <c r="B51" s="26"/>
      <c r="C51" s="26"/>
      <c r="D51" s="27"/>
      <c r="E51" s="27"/>
      <c r="F51" s="27"/>
      <c r="G51" s="27"/>
      <c r="H51" s="28"/>
      <c r="I51" s="28"/>
      <c r="J51" s="28"/>
      <c r="K51" s="29"/>
      <c r="L51" s="28"/>
      <c r="M51" s="29"/>
      <c r="N51" s="28"/>
      <c r="O51" s="28"/>
    </row>
  </sheetData>
  <sheetProtection/>
  <mergeCells count="13">
    <mergeCell ref="H2:J2"/>
    <mergeCell ref="K2:M2"/>
    <mergeCell ref="N2:P2"/>
    <mergeCell ref="Q2:S2"/>
    <mergeCell ref="T2:U2"/>
    <mergeCell ref="V2:X2"/>
    <mergeCell ref="Y2:AA2"/>
    <mergeCell ref="A1:AA1"/>
    <mergeCell ref="A2:A3"/>
    <mergeCell ref="B2:B3"/>
    <mergeCell ref="C2:C3"/>
    <mergeCell ref="D2:D3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Самара</cp:lastModifiedBy>
  <cp:lastPrinted>2018-03-23T07:04:57Z</cp:lastPrinted>
  <dcterms:created xsi:type="dcterms:W3CDTF">1996-10-08T23:32:33Z</dcterms:created>
  <dcterms:modified xsi:type="dcterms:W3CDTF">2021-12-09T07:08:28Z</dcterms:modified>
  <cp:category/>
  <cp:version/>
  <cp:contentType/>
  <cp:contentStatus/>
</cp:coreProperties>
</file>